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海玲\Desktop\股交所模板表\"/>
    </mc:Choice>
  </mc:AlternateContent>
  <xr:revisionPtr revIDLastSave="0" documentId="13_ncr:1_{0CEDCE38-B75C-4C2B-9C7F-354B64DD636C}" xr6:coauthVersionLast="47" xr6:coauthVersionMax="47" xr10:uidLastSave="{00000000-0000-0000-0000-000000000000}"/>
  <workbookProtection workbookAlgorithmName="SHA-512" workbookHashValue="qtbKokiG39wAV9ELjq2PCvGQSyEBtmsQzW/0gwSyYx0mPxZ2vF//qdRHut0TNMHaJ5GLhhS2a1+9iOebsktGjA==" workbookSaltValue="CnYZgrxexD/ANgAemoflGg==" workbookSpinCount="100000" lockStructure="1"/>
  <bookViews>
    <workbookView xWindow="-110" yWindow="-110" windowWidth="19420" windowHeight="10560" tabRatio="915" activeTab="6" xr2:uid="{00000000-000D-0000-FFFF-FFFF00000000}"/>
  </bookViews>
  <sheets>
    <sheet name="基本信息" sheetId="1" r:id="rId1"/>
    <sheet name="项目介绍 " sheetId="45" r:id="rId2"/>
    <sheet name="核心团队" sheetId="44" r:id="rId3"/>
    <sheet name="资金用途" sheetId="46" r:id="rId4"/>
    <sheet name="软性指标" sheetId="37" r:id="rId5"/>
    <sheet name="软性指标对比表" sheetId="43" state="hidden" r:id="rId6"/>
    <sheet name="营业收入分析预测表" sheetId="14" r:id="rId7"/>
  </sheets>
  <definedNames>
    <definedName name="_xlnm._FilterDatabase" localSheetId="4" hidden="1">软性指标!$B$2:$H$55</definedName>
    <definedName name="A、增长">#REF!</definedName>
    <definedName name="B、基本保持不变">#REF!</definedName>
    <definedName name="C、下滑">#REF!</definedName>
    <definedName name="采矿业" localSheetId="2">核心团队!$Q$21:$T$21</definedName>
    <definedName name="采矿业" localSheetId="1">'项目介绍 '!$Q$19:$T$19</definedName>
    <definedName name="采矿业" localSheetId="3">资金用途!$Q$21:$T$21</definedName>
    <definedName name="采矿业">基本信息!$Q$19:$T$19</definedName>
    <definedName name="电力、热力、燃气及水生产和供应业" localSheetId="2">核心团队!#REF!</definedName>
    <definedName name="电力、热力、燃气及水生产和供应业" localSheetId="1">'项目介绍 '!#REF!</definedName>
    <definedName name="电力、热力、燃气及水生产和供应业" localSheetId="3">资金用途!#REF!</definedName>
    <definedName name="电力、热力、燃气及水生产和供应业">基本信息!#REF!</definedName>
    <definedName name="房地产业" localSheetId="2">核心团队!$Q$26:$T$26</definedName>
    <definedName name="房地产业" localSheetId="1">'项目介绍 '!$Q$24:$T$24</definedName>
    <definedName name="房地产业" localSheetId="3">资金用途!$Q$26:$T$26</definedName>
    <definedName name="房地产业">基本信息!$Q$24:$T$24</definedName>
    <definedName name="港股" localSheetId="2">核心团队!$T$20:$T$26</definedName>
    <definedName name="港股" localSheetId="1">'项目介绍 '!$T$18:$T$24</definedName>
    <definedName name="港股" localSheetId="3">资金用途!$T$20:$T$26</definedName>
    <definedName name="港股">基本信息!$T$18:$T$24</definedName>
    <definedName name="港股地产建筑业" localSheetId="2">核心团队!$T$42:$T$43</definedName>
    <definedName name="港股地产建筑业" localSheetId="1">'项目介绍 '!$T$40:$T$41</definedName>
    <definedName name="港股地产建筑业" localSheetId="3">资金用途!$T$42:$T$43</definedName>
    <definedName name="港股地产建筑业">基本信息!$T$40:$T$41</definedName>
    <definedName name="港股电讯业" localSheetId="2">核心团队!$T$53</definedName>
    <definedName name="港股电讯业" localSheetId="1">'项目介绍 '!$T$51</definedName>
    <definedName name="港股电讯业" localSheetId="3">资金用途!$T$53</definedName>
    <definedName name="港股电讯业">基本信息!$T$51</definedName>
    <definedName name="港股工业" localSheetId="2">核心团队!$T$66:$T$68</definedName>
    <definedName name="港股工业" localSheetId="1">'项目介绍 '!$T$64:$T$66</definedName>
    <definedName name="港股工业" localSheetId="3">资金用途!$T$66:$T$68</definedName>
    <definedName name="港股工业">基本信息!$T$64:$T$66</definedName>
    <definedName name="港股公用事业" localSheetId="2">核心团队!$T$40</definedName>
    <definedName name="港股公用事业" localSheetId="1">'项目介绍 '!$T$38</definedName>
    <definedName name="港股公用事业" localSheetId="3">资金用途!$T$40</definedName>
    <definedName name="港股公用事业">基本信息!$T$38</definedName>
    <definedName name="港股金融业" localSheetId="2">核心团队!$T$45:$T$47</definedName>
    <definedName name="港股金融业" localSheetId="1">'项目介绍 '!$T$43:$T$45</definedName>
    <definedName name="港股金融业" localSheetId="3">资金用途!$T$45:$T$47</definedName>
    <definedName name="港股金融业">基本信息!$T$43:$T$45</definedName>
    <definedName name="港股能源业" localSheetId="2">核心团队!$T$77:$T$78</definedName>
    <definedName name="港股能源业" localSheetId="1">'项目介绍 '!$T$75:$T$76</definedName>
    <definedName name="港股能源业" localSheetId="3">资金用途!$T$77:$T$78</definedName>
    <definedName name="港股能源业">基本信息!$T$75:$T$76</definedName>
    <definedName name="港股消费品制造业" localSheetId="2">核心团队!$T$70:$T$75</definedName>
    <definedName name="港股消费品制造业" localSheetId="1">'项目介绍 '!$T$68:$T$73</definedName>
    <definedName name="港股消费品制造业" localSheetId="3">资金用途!$T$70:$T$75</definedName>
    <definedName name="港股消费品制造业">基本信息!$T$68:$T$73</definedName>
    <definedName name="港股消费者服务业" localSheetId="2">核心团队!$T$55:$T$60</definedName>
    <definedName name="港股消费者服务业" localSheetId="1">'项目介绍 '!$T$53:$T$58</definedName>
    <definedName name="港股消费者服务业" localSheetId="3">资金用途!$T$55:$T$60</definedName>
    <definedName name="港股消费者服务业">基本信息!$T$53:$T$58</definedName>
    <definedName name="港股原材料业" localSheetId="2">核心团队!$T$49:$T$51</definedName>
    <definedName name="港股原材料业" localSheetId="1">'项目介绍 '!$T$47:$T$49</definedName>
    <definedName name="港股原材料业" localSheetId="3">资金用途!$T$49:$T$51</definedName>
    <definedName name="港股原材料业">基本信息!$T$47:$T$49</definedName>
    <definedName name="港股资讯科技业" localSheetId="2">核心团队!$T$62:$T$64</definedName>
    <definedName name="港股资讯科技业" localSheetId="1">'项目介绍 '!$T$60:$T$62</definedName>
    <definedName name="港股资讯科技业" localSheetId="3">资金用途!$T$62:$T$64</definedName>
    <definedName name="港股资讯科技业">基本信息!$T$60:$T$62</definedName>
    <definedName name="港股综合企业" localSheetId="2">核心团队!$T$38</definedName>
    <definedName name="港股综合企业" localSheetId="1">'项目介绍 '!$T$36</definedName>
    <definedName name="港股综合企业" localSheetId="3">资金用途!$T$38</definedName>
    <definedName name="港股综合企业">基本信息!$T$36</definedName>
    <definedName name="建筑业" localSheetId="2">核心团队!#REF!</definedName>
    <definedName name="建筑业" localSheetId="1">'项目介绍 '!#REF!</definedName>
    <definedName name="建筑业" localSheetId="3">资金用途!#REF!</definedName>
    <definedName name="建筑业">基本信息!#REF!</definedName>
    <definedName name="交通运输、仓储和邮政业" localSheetId="2">核心团队!$Q$22:$T$22</definedName>
    <definedName name="交通运输、仓储和邮政业" localSheetId="1">'项目介绍 '!$Q$20:$T$20</definedName>
    <definedName name="交通运输、仓储和邮政业" localSheetId="3">资金用途!$Q$22:$T$22</definedName>
    <definedName name="交通运输、仓储和邮政业">基本信息!$Q$20:$T$20</definedName>
    <definedName name="教育" localSheetId="2">核心团队!$Q$31:$T$31</definedName>
    <definedName name="教育" localSheetId="1">'项目介绍 '!$Q$29:$T$29</definedName>
    <definedName name="教育" localSheetId="3">资金用途!$Q$31:$T$31</definedName>
    <definedName name="教育">基本信息!$Q$29:$T$29</definedName>
    <definedName name="金融业" localSheetId="2">核心团队!$Q$25:$T$25</definedName>
    <definedName name="金融业" localSheetId="1">'项目介绍 '!$Q$23:$T$23</definedName>
    <definedName name="金融业" localSheetId="3">资金用途!$Q$25:$T$25</definedName>
    <definedName name="金融业">基本信息!$Q$23:$T$23</definedName>
    <definedName name="居民服务、修理和其他服务业" localSheetId="2">核心团队!$Q$30:$T$30</definedName>
    <definedName name="居民服务、修理和其他服务业" localSheetId="1">'项目介绍 '!$Q$28:$T$28</definedName>
    <definedName name="居民服务、修理和其他服务业" localSheetId="3">资金用途!$Q$30:$T$30</definedName>
    <definedName name="居民服务、修理和其他服务业">基本信息!$Q$28:$T$28</definedName>
    <definedName name="科学研究和技术服务业" localSheetId="2">核心团队!$Q$28:$T$28</definedName>
    <definedName name="科学研究和技术服务业" localSheetId="1">'项目介绍 '!$Q$26:$T$26</definedName>
    <definedName name="科学研究和技术服务业" localSheetId="3">资金用途!$Q$28:$T$28</definedName>
    <definedName name="科学研究和技术服务业">基本信息!$Q$26:$T$26</definedName>
    <definedName name="纳斯达克" localSheetId="2">核心团队!$S$20:$S$26</definedName>
    <definedName name="纳斯达克" localSheetId="1">'项目介绍 '!$S$18:$S$24</definedName>
    <definedName name="纳斯达克" localSheetId="3">资金用途!$S$20:$S$26</definedName>
    <definedName name="纳斯达克">基本信息!$S$18:$S$24</definedName>
    <definedName name="纳斯达克电信业务" localSheetId="2">核心团队!$S$67</definedName>
    <definedName name="纳斯达克电信业务" localSheetId="1">'项目介绍 '!$S$65</definedName>
    <definedName name="纳斯达克电信业务" localSheetId="3">资金用途!$S$67</definedName>
    <definedName name="纳斯达克电信业务">基本信息!$S$65</definedName>
    <definedName name="纳斯达克房地产" localSheetId="2">核心团队!$S$71</definedName>
    <definedName name="纳斯达克房地产" localSheetId="1">'项目介绍 '!$S$69</definedName>
    <definedName name="纳斯达克房地产" localSheetId="3">资金用途!$S$71</definedName>
    <definedName name="纳斯达克房地产">基本信息!$S$69</definedName>
    <definedName name="纳斯达克非日常生活消费品" localSheetId="2">核心团队!$S$46:$S$50</definedName>
    <definedName name="纳斯达克非日常生活消费品" localSheetId="1">'项目介绍 '!$S$44:$S$48</definedName>
    <definedName name="纳斯达克非日常生活消费品" localSheetId="3">资金用途!$S$46:$S$50</definedName>
    <definedName name="纳斯达克非日常生活消费品">基本信息!$S$44:$S$48</definedName>
    <definedName name="纳斯达克工业" localSheetId="2">核心团队!$S$42:$S$44</definedName>
    <definedName name="纳斯达克工业" localSheetId="1">'项目介绍 '!$S$40:$S$42</definedName>
    <definedName name="纳斯达克工业" localSheetId="3">资金用途!$S$42:$S$44</definedName>
    <definedName name="纳斯达克工业">基本信息!$S$40:$S$42</definedName>
    <definedName name="纳斯达克公用事业" localSheetId="2">核心团队!$S$69</definedName>
    <definedName name="纳斯达克公用事业" localSheetId="1">'项目介绍 '!$S$67</definedName>
    <definedName name="纳斯达克公用事业" localSheetId="3">资金用途!$S$69</definedName>
    <definedName name="纳斯达克公用事业">基本信息!$S$67</definedName>
    <definedName name="纳斯达克金融" localSheetId="2">核心团队!$S$59:$S$61</definedName>
    <definedName name="纳斯达克金融" localSheetId="1">'项目介绍 '!$S$57:$S$59</definedName>
    <definedName name="纳斯达克金融" localSheetId="3">资金用途!$S$59:$S$61</definedName>
    <definedName name="纳斯达克金融">基本信息!$S$57:$S$59</definedName>
    <definedName name="纳斯达克能源" localSheetId="2">核心团队!$S$38</definedName>
    <definedName name="纳斯达克能源" localSheetId="1">'项目介绍 '!$S$36</definedName>
    <definedName name="纳斯达克能源" localSheetId="3">资金用途!$S$38</definedName>
    <definedName name="纳斯达克能源">基本信息!$S$36</definedName>
    <definedName name="纳斯达克日常消费品" localSheetId="2">核心团队!$S$52:$S$54</definedName>
    <definedName name="纳斯达克日常消费品" localSheetId="1">'项目介绍 '!$S$50:$S$52</definedName>
    <definedName name="纳斯达克日常消费品" localSheetId="3">资金用途!$S$52:$S$54</definedName>
    <definedName name="纳斯达克日常消费品">基本信息!$S$50:$S$52</definedName>
    <definedName name="纳斯达克信息技术" localSheetId="2">核心团队!$S$63:$S$65</definedName>
    <definedName name="纳斯达克信息技术" localSheetId="1">'项目介绍 '!$S$61:$S$63</definedName>
    <definedName name="纳斯达克信息技术" localSheetId="3">资金用途!$S$63:$S$65</definedName>
    <definedName name="纳斯达克信息技术">基本信息!$S$61:$S$63</definedName>
    <definedName name="纳斯达克医疗保健" localSheetId="2">核心团队!$S$56:$S$57</definedName>
    <definedName name="纳斯达克医疗保健" localSheetId="1">'项目介绍 '!$S$54:$S$55</definedName>
    <definedName name="纳斯达克医疗保健" localSheetId="3">资金用途!$S$56:$S$57</definedName>
    <definedName name="纳斯达克医疗保健">基本信息!$S$54:$S$55</definedName>
    <definedName name="纳斯达克原材料" localSheetId="2">核心团队!$S$40</definedName>
    <definedName name="纳斯达克原材料" localSheetId="1">'项目介绍 '!$S$38</definedName>
    <definedName name="纳斯达克原材料" localSheetId="3">资金用途!$S$40</definedName>
    <definedName name="纳斯达克原材料">基本信息!$S$38</definedName>
    <definedName name="拟上市地点" localSheetId="2">核心团队!$P$20:$AB$154</definedName>
    <definedName name="拟上市地点" localSheetId="1">'项目介绍 '!$P$18:$AB$152</definedName>
    <definedName name="拟上市地点" localSheetId="3">资金用途!$P$20:$AB$154</definedName>
    <definedName name="拟上市地点">基本信息!$P$18:$AB$152</definedName>
    <definedName name="农、林、牧、渔业" localSheetId="2">核心团队!$Q$20:$T$20</definedName>
    <definedName name="农、林、牧、渔业" localSheetId="1">'项目介绍 '!$Q$18:$T$18</definedName>
    <definedName name="农、林、牧、渔业" localSheetId="3">资金用途!$Q$20:$T$20</definedName>
    <definedName name="农、林、牧、渔业">基本信息!$Q$18:$T$18</definedName>
    <definedName name="批发和零售业" localSheetId="2">核心团队!#REF!</definedName>
    <definedName name="批发和零售业" localSheetId="1">'项目介绍 '!#REF!</definedName>
    <definedName name="批发和零售业" localSheetId="3">资金用途!#REF!</definedName>
    <definedName name="批发和零售业">基本信息!#REF!</definedName>
    <definedName name="上海A股" localSheetId="2">核心团队!$P$20:$P$34</definedName>
    <definedName name="上海A股" localSheetId="1">'项目介绍 '!$P$18:$P$32</definedName>
    <definedName name="上海A股" localSheetId="3">资金用途!$P$20:$P$34</definedName>
    <definedName name="上海A股">基本信息!$P$18:$P$32</definedName>
    <definedName name="上海A股采矿业" localSheetId="2">核心团队!$P$44:$P$50</definedName>
    <definedName name="上海A股采矿业" localSheetId="1">'项目介绍 '!$P$42:$P$48</definedName>
    <definedName name="上海A股采矿业" localSheetId="3">资金用途!$P$44:$P$50</definedName>
    <definedName name="上海A股采矿业">基本信息!$P$42:$P$48</definedName>
    <definedName name="上海A股电力、热力、燃气及水生产和供应业" localSheetId="2">核心团队!$P$84:$P$86</definedName>
    <definedName name="上海A股电力、热力、燃气及水生产和供应业" localSheetId="1">'项目介绍 '!$P$82:$P$84</definedName>
    <definedName name="上海A股电力、热力、燃气及水生产和供应业" localSheetId="3">资金用途!$P$84:$P$86</definedName>
    <definedName name="上海A股电力、热力、燃气及水生产和供应业">基本信息!$P$82:$P$84</definedName>
    <definedName name="上海A股房地产业" localSheetId="2">核心团队!$P$117:$P$121</definedName>
    <definedName name="上海A股房地产业" localSheetId="1">'项目介绍 '!$P$115:$P$119</definedName>
    <definedName name="上海A股房地产业" localSheetId="3">资金用途!$P$117:$P$121</definedName>
    <definedName name="上海A股房地产业">基本信息!$P$115:$P$119</definedName>
    <definedName name="上海A股建筑业" localSheetId="2">核心团队!$P$88:$P$91</definedName>
    <definedName name="上海A股建筑业" localSheetId="1">'项目介绍 '!$P$86:$P$89</definedName>
    <definedName name="上海A股建筑业" localSheetId="3">资金用途!$P$88:$P$91</definedName>
    <definedName name="上海A股建筑业">基本信息!$P$86:$P$89</definedName>
    <definedName name="上海A股交通运输、仓储和邮政业" localSheetId="2">核心团队!$P$96:$P$103</definedName>
    <definedName name="上海A股交通运输、仓储和邮政业" localSheetId="1">'项目介绍 '!$P$94:$P$101</definedName>
    <definedName name="上海A股交通运输、仓储和邮政业" localSheetId="3">资金用途!$P$96:$P$103</definedName>
    <definedName name="上海A股交通运输、仓储和邮政业">基本信息!$P$94:$P$101</definedName>
    <definedName name="上海A股教育" localSheetId="2">核心团队!$P$138:$P$139</definedName>
    <definedName name="上海A股教育" localSheetId="1">'项目介绍 '!$P$136:$P$137</definedName>
    <definedName name="上海A股教育" localSheetId="3">资金用途!$P$138:$P$139</definedName>
    <definedName name="上海A股教育">基本信息!$P$136:$P$137</definedName>
    <definedName name="上海A股金融业" localSheetId="2">核心团队!$P$112:$P$115</definedName>
    <definedName name="上海A股金融业" localSheetId="1">'项目介绍 '!$P$110:$P$113</definedName>
    <definedName name="上海A股金融业" localSheetId="3">资金用途!$P$112:$P$115</definedName>
    <definedName name="上海A股金融业">基本信息!$P$110:$P$113</definedName>
    <definedName name="上海A股居民服务、修理和其他服务业" localSheetId="2">核心团队!$P$134:$P$136</definedName>
    <definedName name="上海A股居民服务、修理和其他服务业" localSheetId="1">'项目介绍 '!$P$132:$P$134</definedName>
    <definedName name="上海A股居民服务、修理和其他服务业" localSheetId="3">资金用途!$P$134:$P$136</definedName>
    <definedName name="上海A股居民服务、修理和其他服务业">基本信息!$P$132:$P$134</definedName>
    <definedName name="上海A股科学研究和技术服务业" localSheetId="2">核心团队!$P$126:$P$128</definedName>
    <definedName name="上海A股科学研究和技术服务业" localSheetId="1">'项目介绍 '!$P$124:$P$126</definedName>
    <definedName name="上海A股科学研究和技术服务业" localSheetId="3">资金用途!$P$126:$P$128</definedName>
    <definedName name="上海A股科学研究和技术服务业">基本信息!$P$124:$P$126</definedName>
    <definedName name="上海A股农、林、牧、渔业" localSheetId="2">核心团队!$P$38:$P$42</definedName>
    <definedName name="上海A股农、林、牧、渔业" localSheetId="1">'项目介绍 '!$P$36:$P$40</definedName>
    <definedName name="上海A股农、林、牧、渔业" localSheetId="3">资金用途!$P$38:$P$42</definedName>
    <definedName name="上海A股农、林、牧、渔业">基本信息!$P$36:$P$40</definedName>
    <definedName name="上海A股批发和零售业" localSheetId="2">核心团队!$P$93:$P$94</definedName>
    <definedName name="上海A股批发和零售业" localSheetId="1">'项目介绍 '!$P$91:$P$92</definedName>
    <definedName name="上海A股批发和零售业" localSheetId="3">资金用途!$P$93:$P$94</definedName>
    <definedName name="上海A股批发和零售业">基本信息!$P$91:$P$92</definedName>
    <definedName name="上海A股水利、环境和公共设施管理业" localSheetId="2">核心团队!$P$130:$P$132</definedName>
    <definedName name="上海A股水利、环境和公共设施管理业" localSheetId="1">'项目介绍 '!$P$128:$P$130</definedName>
    <definedName name="上海A股水利、环境和公共设施管理业" localSheetId="3">资金用途!$P$130:$P$132</definedName>
    <definedName name="上海A股水利、环境和公共设施管理业">基本信息!$P$128:$P$130</definedName>
    <definedName name="上海A股卫生和社会工作业" localSheetId="2">核心团队!$P$141:$P$142</definedName>
    <definedName name="上海A股卫生和社会工作业" localSheetId="1">'项目介绍 '!$P$139:$P$140</definedName>
    <definedName name="上海A股卫生和社会工作业" localSheetId="3">资金用途!$P$141:$P$142</definedName>
    <definedName name="上海A股卫生和社会工作业">基本信息!$P$139:$P$140</definedName>
    <definedName name="上海A股文化、体育和娱乐业" localSheetId="2">核心团队!$P$144:$P$148</definedName>
    <definedName name="上海A股文化、体育和娱乐业" localSheetId="1">'项目介绍 '!$P$142:$P$146</definedName>
    <definedName name="上海A股文化、体育和娱乐业" localSheetId="3">资金用途!$P$144:$P$148</definedName>
    <definedName name="上海A股文化、体育和娱乐业">基本信息!$P$142:$P$146</definedName>
    <definedName name="上海A股信息传输、软件和信息技术服务业" localSheetId="2">核心团队!$P$108:$P$110</definedName>
    <definedName name="上海A股信息传输、软件和信息技术服务业" localSheetId="1">'项目介绍 '!$P$106:$P$108</definedName>
    <definedName name="上海A股信息传输、软件和信息技术服务业" localSheetId="3">资金用途!$P$108:$P$110</definedName>
    <definedName name="上海A股信息传输、软件和信息技术服务业">基本信息!$P$106:$P$108</definedName>
    <definedName name="上海A股制造业" localSheetId="2">核心团队!$P$52:$P$82</definedName>
    <definedName name="上海A股制造业" localSheetId="1">'项目介绍 '!$P$50:$P$80</definedName>
    <definedName name="上海A股制造业" localSheetId="3">资金用途!$P$52:$P$82</definedName>
    <definedName name="上海A股制造业">基本信息!$P$50:$P$80</definedName>
    <definedName name="上海A股住宿和餐饮业" localSheetId="2">核心团队!$P$105:$P$106</definedName>
    <definedName name="上海A股住宿和餐饮业" localSheetId="1">'项目介绍 '!$P$103:$P$104</definedName>
    <definedName name="上海A股住宿和餐饮业" localSheetId="3">资金用途!$P$105:$P$106</definedName>
    <definedName name="上海A股住宿和餐饮业">基本信息!$P$103:$P$104</definedName>
    <definedName name="上海A股综合" localSheetId="2">核心团队!$P$150</definedName>
    <definedName name="上海A股综合" localSheetId="1">'项目介绍 '!$P$148</definedName>
    <definedName name="上海A股综合" localSheetId="3">资金用途!$P$150</definedName>
    <definedName name="上海A股综合">基本信息!$P$148</definedName>
    <definedName name="上海A股租赁和商务服务业" localSheetId="2">核心团队!$P$123:$P$124</definedName>
    <definedName name="上海A股租赁和商务服务业" localSheetId="1">'项目介绍 '!$P$121:$P$122</definedName>
    <definedName name="上海A股租赁和商务服务业" localSheetId="3">资金用途!$P$123:$P$124</definedName>
    <definedName name="上海A股租赁和商务服务业">基本信息!$P$121:$P$122</definedName>
    <definedName name="深圳A股" localSheetId="2">核心团队!$Q$20:$Q$34</definedName>
    <definedName name="深圳A股" localSheetId="1">'项目介绍 '!$Q$18:$Q$32</definedName>
    <definedName name="深圳A股" localSheetId="3">资金用途!$Q$20:$Q$34</definedName>
    <definedName name="深圳A股">基本信息!$Q$18:$Q$32</definedName>
    <definedName name="深圳A股采矿业" localSheetId="2">核心团队!$Q$44:$Q$50</definedName>
    <definedName name="深圳A股采矿业" localSheetId="1">'项目介绍 '!$Q$42:$Q$48</definedName>
    <definedName name="深圳A股采矿业" localSheetId="3">资金用途!$Q$44:$Q$50</definedName>
    <definedName name="深圳A股采矿业">基本信息!$Q$42:$Q$48</definedName>
    <definedName name="深圳A股电力、热力、燃气及水生产和供应业" localSheetId="2">核心团队!$Q$84:$Q$86</definedName>
    <definedName name="深圳A股电力、热力、燃气及水生产和供应业" localSheetId="1">'项目介绍 '!$Q$82:$Q$84</definedName>
    <definedName name="深圳A股电力、热力、燃气及水生产和供应业" localSheetId="3">资金用途!$Q$84:$Q$86</definedName>
    <definedName name="深圳A股电力、热力、燃气及水生产和供应业">基本信息!$Q$82:$Q$84</definedName>
    <definedName name="深圳A股房地产业" localSheetId="2">核心团队!$Q$117:$Q$121</definedName>
    <definedName name="深圳A股房地产业" localSheetId="1">'项目介绍 '!$Q$115:$Q$119</definedName>
    <definedName name="深圳A股房地产业" localSheetId="3">资金用途!$Q$117:$Q$121</definedName>
    <definedName name="深圳A股房地产业">基本信息!$Q$115:$Q$119</definedName>
    <definedName name="深圳A股建筑业" localSheetId="2">核心团队!$Q$88:$Q$91</definedName>
    <definedName name="深圳A股建筑业" localSheetId="1">'项目介绍 '!$Q$86:$Q$89</definedName>
    <definedName name="深圳A股建筑业" localSheetId="3">资金用途!$Q$88:$Q$91</definedName>
    <definedName name="深圳A股建筑业">基本信息!$Q$86:$Q$89</definedName>
    <definedName name="深圳A股交通运输、仓储和邮政业" localSheetId="2">核心团队!$Q$96:$Q$103</definedName>
    <definedName name="深圳A股交通运输、仓储和邮政业" localSheetId="1">'项目介绍 '!$Q$94:$Q$101</definedName>
    <definedName name="深圳A股交通运输、仓储和邮政业" localSheetId="3">资金用途!$Q$96:$Q$103</definedName>
    <definedName name="深圳A股交通运输、仓储和邮政业">基本信息!$Q$94:$Q$101</definedName>
    <definedName name="深圳A股教育" localSheetId="2">核心团队!$Q$138:$Q$139</definedName>
    <definedName name="深圳A股教育" localSheetId="1">'项目介绍 '!$Q$136:$Q$137</definedName>
    <definedName name="深圳A股教育" localSheetId="3">资金用途!$Q$138:$Q$139</definedName>
    <definedName name="深圳A股教育">基本信息!$Q$136:$Q$137</definedName>
    <definedName name="深圳A股金融业" localSheetId="2">核心团队!$Q$112:$Q$115</definedName>
    <definedName name="深圳A股金融业" localSheetId="1">'项目介绍 '!$Q$110:$Q$113</definedName>
    <definedName name="深圳A股金融业" localSheetId="3">资金用途!$Q$112:$Q$115</definedName>
    <definedName name="深圳A股金融业">基本信息!$Q$110:$Q$113</definedName>
    <definedName name="深圳A股居民服务、修理和其他服务业" localSheetId="2">核心团队!$Q$134:$Q$136</definedName>
    <definedName name="深圳A股居民服务、修理和其他服务业" localSheetId="1">'项目介绍 '!$Q$132:$Q$134</definedName>
    <definedName name="深圳A股居民服务、修理和其他服务业" localSheetId="3">资金用途!$Q$134:$Q$136</definedName>
    <definedName name="深圳A股居民服务、修理和其他服务业">基本信息!$Q$132:$Q$134</definedName>
    <definedName name="深圳A股科学研究和技术服务业" localSheetId="2">核心团队!$Q$126:$Q$128</definedName>
    <definedName name="深圳A股科学研究和技术服务业" localSheetId="1">'项目介绍 '!$Q$124:$Q$126</definedName>
    <definedName name="深圳A股科学研究和技术服务业" localSheetId="3">资金用途!$Q$126:$Q$128</definedName>
    <definedName name="深圳A股科学研究和技术服务业">基本信息!$Q$124:$Q$126</definedName>
    <definedName name="深圳A股农、林、牧、渔业" localSheetId="2">核心团队!$Q$38:$Q$42</definedName>
    <definedName name="深圳A股农、林、牧、渔业" localSheetId="1">'项目介绍 '!$Q$36:$Q$40</definedName>
    <definedName name="深圳A股农、林、牧、渔业" localSheetId="3">资金用途!$Q$38:$Q$42</definedName>
    <definedName name="深圳A股农、林、牧、渔业">基本信息!$Q$36:$Q$40</definedName>
    <definedName name="深圳A股批发和零售业" localSheetId="2">核心团队!$Q$93:$Q$94</definedName>
    <definedName name="深圳A股批发和零售业" localSheetId="1">'项目介绍 '!$Q$91:$Q$92</definedName>
    <definedName name="深圳A股批发和零售业" localSheetId="3">资金用途!$Q$93:$Q$94</definedName>
    <definedName name="深圳A股批发和零售业">基本信息!$Q$91:$Q$92</definedName>
    <definedName name="深圳A股水利、环境和公共设施管理业" localSheetId="2">核心团队!$Q$130:$Q$132</definedName>
    <definedName name="深圳A股水利、环境和公共设施管理业" localSheetId="1">'项目介绍 '!$Q$128:$Q$130</definedName>
    <definedName name="深圳A股水利、环境和公共设施管理业" localSheetId="3">资金用途!$Q$130:$Q$132</definedName>
    <definedName name="深圳A股水利、环境和公共设施管理业">基本信息!$Q$128:$Q$130</definedName>
    <definedName name="深圳A股卫生和社会工作业" localSheetId="2">核心团队!$Q$141:$Q$142</definedName>
    <definedName name="深圳A股卫生和社会工作业" localSheetId="1">'项目介绍 '!$Q$139:$Q$140</definedName>
    <definedName name="深圳A股卫生和社会工作业" localSheetId="3">资金用途!$Q$141:$Q$142</definedName>
    <definedName name="深圳A股卫生和社会工作业">基本信息!$Q$139:$Q$140</definedName>
    <definedName name="深圳A股文化、体育和娱乐业" localSheetId="2">核心团队!$Q$144:$Q$148</definedName>
    <definedName name="深圳A股文化、体育和娱乐业" localSheetId="1">'项目介绍 '!$Q$142:$Q$146</definedName>
    <definedName name="深圳A股文化、体育和娱乐业" localSheetId="3">资金用途!$Q$144:$Q$148</definedName>
    <definedName name="深圳A股文化、体育和娱乐业">基本信息!$Q$142:$Q$146</definedName>
    <definedName name="深圳A股信息传输、软件和信息技术服务业" localSheetId="2">核心团队!$Q$108:$Q$110</definedName>
    <definedName name="深圳A股信息传输、软件和信息技术服务业" localSheetId="1">'项目介绍 '!$Q$106:$Q$108</definedName>
    <definedName name="深圳A股信息传输、软件和信息技术服务业" localSheetId="3">资金用途!$Q$108:$Q$110</definedName>
    <definedName name="深圳A股信息传输、软件和信息技术服务业">基本信息!$Q$106:$Q$108</definedName>
    <definedName name="深圳A股制造业" localSheetId="2">核心团队!$Q$52:$Q$82</definedName>
    <definedName name="深圳A股制造业" localSheetId="1">'项目介绍 '!$Q$50:$Q$80</definedName>
    <definedName name="深圳A股制造业" localSheetId="3">资金用途!$Q$52:$Q$82</definedName>
    <definedName name="深圳A股制造业">基本信息!$Q$50:$Q$80</definedName>
    <definedName name="深圳A股住宿和餐饮业" localSheetId="2">核心团队!$Q$105:$Q$106</definedName>
    <definedName name="深圳A股住宿和餐饮业" localSheetId="1">'项目介绍 '!$Q$103:$Q$104</definedName>
    <definedName name="深圳A股住宿和餐饮业" localSheetId="3">资金用途!$Q$105:$Q$106</definedName>
    <definedName name="深圳A股住宿和餐饮业">基本信息!$Q$103:$Q$104</definedName>
    <definedName name="深圳A股综合" localSheetId="2">核心团队!$Q$150</definedName>
    <definedName name="深圳A股综合" localSheetId="1">'项目介绍 '!$Q$148</definedName>
    <definedName name="深圳A股综合" localSheetId="3">资金用途!$Q$150</definedName>
    <definedName name="深圳A股综合">基本信息!$Q$148</definedName>
    <definedName name="深圳A股租赁和商务服务业" localSheetId="2">核心团队!$Q$123:$Q$124</definedName>
    <definedName name="深圳A股租赁和商务服务业" localSheetId="1">'项目介绍 '!$Q$121:$Q$122</definedName>
    <definedName name="深圳A股租赁和商务服务业" localSheetId="3">资金用途!$Q$123:$Q$124</definedName>
    <definedName name="深圳A股租赁和商务服务业">基本信息!$Q$121:$Q$122</definedName>
    <definedName name="水利、环境和公共设施管理业" localSheetId="2">核心团队!$Q$29:$T$29</definedName>
    <definedName name="水利、环境和公共设施管理业" localSheetId="1">'项目介绍 '!$Q$27:$T$27</definedName>
    <definedName name="水利、环境和公共设施管理业" localSheetId="3">资金用途!$Q$29:$T$29</definedName>
    <definedName name="水利、环境和公共设施管理业">基本信息!$Q$27:$T$27</definedName>
    <definedName name="卫生和社会工作" localSheetId="2">核心团队!$Q$32:$T$32</definedName>
    <definedName name="卫生和社会工作" localSheetId="1">'项目介绍 '!$Q$30:$T$30</definedName>
    <definedName name="卫生和社会工作" localSheetId="3">资金用途!$Q$32:$T$32</definedName>
    <definedName name="卫生和社会工作">基本信息!$Q$30:$T$30</definedName>
    <definedName name="文化、体育和娱乐业" localSheetId="2">核心团队!$Q$33:$T$33</definedName>
    <definedName name="文化、体育和娱乐业" localSheetId="1">'项目介绍 '!$Q$31:$T$31</definedName>
    <definedName name="文化、体育和娱乐业" localSheetId="3">资金用途!$Q$33:$T$33</definedName>
    <definedName name="文化、体育和娱乐业">基本信息!$Q$31:$T$31</definedName>
    <definedName name="新三板" localSheetId="2">核心团队!$R$20:$R$34</definedName>
    <definedName name="新三板" localSheetId="1">'项目介绍 '!$R$18:$R$32</definedName>
    <definedName name="新三板" localSheetId="3">资金用途!$R$20:$R$34</definedName>
    <definedName name="新三板">基本信息!$R$18:$R$32</definedName>
    <definedName name="新三板采矿业" localSheetId="2">核心团队!$R$44:$R$50</definedName>
    <definedName name="新三板采矿业" localSheetId="1">'项目介绍 '!$R$42:$R$48</definedName>
    <definedName name="新三板采矿业" localSheetId="3">资金用途!$R$44:$R$50</definedName>
    <definedName name="新三板采矿业">基本信息!$R$42:$R$48</definedName>
    <definedName name="新三板电力、热力、燃气及水生产和供应业" localSheetId="2">核心团队!$R$84:$R$86</definedName>
    <definedName name="新三板电力、热力、燃气及水生产和供应业" localSheetId="1">'项目介绍 '!$R$82:$R$84</definedName>
    <definedName name="新三板电力、热力、燃气及水生产和供应业" localSheetId="3">资金用途!$R$84:$R$86</definedName>
    <definedName name="新三板电力、热力、燃气及水生产和供应业">基本信息!$R$82:$R$84</definedName>
    <definedName name="新三板房地产业" localSheetId="2">核心团队!$R$117:$R$121</definedName>
    <definedName name="新三板房地产业" localSheetId="1">'项目介绍 '!$R$115:$R$119</definedName>
    <definedName name="新三板房地产业" localSheetId="3">资金用途!$R$117:$R$121</definedName>
    <definedName name="新三板房地产业">基本信息!$R$115:$R$119</definedName>
    <definedName name="新三板建筑业" localSheetId="2">核心团队!$R$88:$R$91</definedName>
    <definedName name="新三板建筑业" localSheetId="1">'项目介绍 '!$R$86:$R$89</definedName>
    <definedName name="新三板建筑业" localSheetId="3">资金用途!$R$88:$R$91</definedName>
    <definedName name="新三板建筑业">基本信息!$R$86:$R$89</definedName>
    <definedName name="新三板交通运输、仓储和邮政业" localSheetId="2">核心团队!$R$96:$R$103</definedName>
    <definedName name="新三板交通运输、仓储和邮政业" localSheetId="1">'项目介绍 '!$R$94:$R$101</definedName>
    <definedName name="新三板交通运输、仓储和邮政业" localSheetId="3">资金用途!$R$96:$R$103</definedName>
    <definedName name="新三板交通运输、仓储和邮政业">基本信息!$R$94:$R$101</definedName>
    <definedName name="新三板教育" localSheetId="2">核心团队!$R$138:$R$143</definedName>
    <definedName name="新三板教育" localSheetId="1">'项目介绍 '!$R$136:$R$141</definedName>
    <definedName name="新三板教育" localSheetId="3">资金用途!$R$138:$R$143</definedName>
    <definedName name="新三板教育">基本信息!$R$136:$R$141</definedName>
    <definedName name="新三板金融业" localSheetId="2">核心团队!$R$112:$R$115</definedName>
    <definedName name="新三板金融业" localSheetId="1">'项目介绍 '!$R$110:$R$113</definedName>
    <definedName name="新三板金融业" localSheetId="3">资金用途!$R$112:$R$115</definedName>
    <definedName name="新三板金融业">基本信息!$R$110:$R$113</definedName>
    <definedName name="新三板居民服务、修理和其他服务业" localSheetId="2">核心团队!$R$134:$R$136</definedName>
    <definedName name="新三板居民服务、修理和其他服务业" localSheetId="1">'项目介绍 '!$R$132:$R$134</definedName>
    <definedName name="新三板居民服务、修理和其他服务业" localSheetId="3">资金用途!$R$134:$R$136</definedName>
    <definedName name="新三板居民服务、修理和其他服务业">基本信息!$R$132:$R$134</definedName>
    <definedName name="新三板科学研究和技术服务业" localSheetId="2">核心团队!$R$126:$R$128</definedName>
    <definedName name="新三板科学研究和技术服务业" localSheetId="1">'项目介绍 '!$R$124:$R$126</definedName>
    <definedName name="新三板科学研究和技术服务业" localSheetId="3">资金用途!$R$126:$R$128</definedName>
    <definedName name="新三板科学研究和技术服务业">基本信息!$R$124:$R$126</definedName>
    <definedName name="新三板农、林、牧、渔业" localSheetId="2">核心团队!$R$38:$R$42</definedName>
    <definedName name="新三板农、林、牧、渔业" localSheetId="1">'项目介绍 '!$R$36:$R$40</definedName>
    <definedName name="新三板农、林、牧、渔业" localSheetId="3">资金用途!$R$38:$R$42</definedName>
    <definedName name="新三板农、林、牧、渔业">基本信息!$R$36:$R$40</definedName>
    <definedName name="新三板批发和零售业" localSheetId="2">核心团队!$R$93:$R$94</definedName>
    <definedName name="新三板批发和零售业" localSheetId="1">'项目介绍 '!$R$91:$R$92</definedName>
    <definedName name="新三板批发和零售业" localSheetId="3">资金用途!$R$93:$R$94</definedName>
    <definedName name="新三板批发和零售业">基本信息!$R$91:$R$92</definedName>
    <definedName name="新三板水利、环境和公共设施管理业" localSheetId="2">核心团队!$R$130:$R$132</definedName>
    <definedName name="新三板水利、环境和公共设施管理业" localSheetId="1">'项目介绍 '!$R$128:$R$130</definedName>
    <definedName name="新三板水利、环境和公共设施管理业" localSheetId="3">资金用途!$R$130:$R$132</definedName>
    <definedName name="新三板水利、环境和公共设施管理业">基本信息!$R$128:$R$130</definedName>
    <definedName name="新三板卫生和社会工作" localSheetId="2">核心团队!$R$145:$R$146</definedName>
    <definedName name="新三板卫生和社会工作" localSheetId="1">'项目介绍 '!$R$143:$R$144</definedName>
    <definedName name="新三板卫生和社会工作" localSheetId="3">资金用途!$R$145:$R$146</definedName>
    <definedName name="新三板卫生和社会工作">基本信息!$R$143:$R$144</definedName>
    <definedName name="新三板文化、体育和娱乐业" localSheetId="2">核心团队!$R$148:$R$152</definedName>
    <definedName name="新三板文化、体育和娱乐业" localSheetId="1">'项目介绍 '!$R$146:$R$150</definedName>
    <definedName name="新三板文化、体育和娱乐业" localSheetId="3">资金用途!$R$148:$R$152</definedName>
    <definedName name="新三板文化、体育和娱乐业">基本信息!$R$146:$R$150</definedName>
    <definedName name="新三板信息传输、软件和信息技术服务业" localSheetId="2">核心团队!$R$108:$R$110</definedName>
    <definedName name="新三板信息传输、软件和信息技术服务业" localSheetId="1">'项目介绍 '!$R$106:$R$108</definedName>
    <definedName name="新三板信息传输、软件和信息技术服务业" localSheetId="3">资金用途!$R$108:$R$110</definedName>
    <definedName name="新三板信息传输、软件和信息技术服务业">基本信息!$R$106:$R$108</definedName>
    <definedName name="新三板制造业" localSheetId="2">核心团队!$R$52:$R$82</definedName>
    <definedName name="新三板制造业" localSheetId="1">'项目介绍 '!$R$50:$R$80</definedName>
    <definedName name="新三板制造业" localSheetId="3">资金用途!$R$52:$R$82</definedName>
    <definedName name="新三板制造业">基本信息!$R$50:$R$80</definedName>
    <definedName name="新三板住宿和餐饮业" localSheetId="2">核心团队!$R$105:$R$106</definedName>
    <definedName name="新三板住宿和餐饮业" localSheetId="1">'项目介绍 '!$R$103:$R$104</definedName>
    <definedName name="新三板住宿和餐饮业" localSheetId="3">资金用途!$R$105:$R$106</definedName>
    <definedName name="新三板住宿和餐饮业">基本信息!$R$103:$R$104</definedName>
    <definedName name="新三板综合" localSheetId="2">核心团队!$R$154</definedName>
    <definedName name="新三板综合" localSheetId="1">'项目介绍 '!$R$152</definedName>
    <definedName name="新三板综合" localSheetId="3">资金用途!$R$154</definedName>
    <definedName name="新三板综合">基本信息!$R$152</definedName>
    <definedName name="新三板租赁和商务服务业" localSheetId="2">核心团队!$R$123:$R$124</definedName>
    <definedName name="新三板租赁和商务服务业" localSheetId="1">'项目介绍 '!$R$121:$R$122</definedName>
    <definedName name="新三板租赁和商务服务业" localSheetId="3">资金用途!$R$123:$R$124</definedName>
    <definedName name="新三板租赁和商务服务业">基本信息!$R$121:$R$122</definedName>
    <definedName name="信息传输、软件和信息技术服务业" localSheetId="2">核心团队!$Q$24:$T$24</definedName>
    <definedName name="信息传输、软件和信息技术服务业" localSheetId="1">'项目介绍 '!$Q$22:$T$22</definedName>
    <definedName name="信息传输、软件和信息技术服务业" localSheetId="3">资金用途!$Q$24:$T$24</definedName>
    <definedName name="信息传输、软件和信息技术服务业">基本信息!$Q$22:$T$22</definedName>
    <definedName name="制造业" localSheetId="2">核心团队!#REF!</definedName>
    <definedName name="制造业" localSheetId="1">'项目介绍 '!#REF!</definedName>
    <definedName name="制造业" localSheetId="3">资金用途!#REF!</definedName>
    <definedName name="制造业">基本信息!#REF!</definedName>
    <definedName name="住宿和餐饮业" localSheetId="2">核心团队!$Q$23:$T$23</definedName>
    <definedName name="住宿和餐饮业" localSheetId="1">'项目介绍 '!$Q$21:$T$21</definedName>
    <definedName name="住宿和餐饮业" localSheetId="3">资金用途!$Q$23:$T$23</definedName>
    <definedName name="住宿和餐饮业">基本信息!$Q$21:$T$21</definedName>
    <definedName name="综合" localSheetId="2">核心团队!$Q$34:$T$34</definedName>
    <definedName name="综合" localSheetId="1">'项目介绍 '!$Q$32:$T$32</definedName>
    <definedName name="综合" localSheetId="3">资金用途!$Q$34:$T$34</definedName>
    <definedName name="综合">基本信息!$Q$32:$T$32</definedName>
    <definedName name="租赁和商务服务业" localSheetId="2">核心团队!$Q$27:$T$27</definedName>
    <definedName name="租赁和商务服务业" localSheetId="1">'项目介绍 '!$Q$25:$T$25</definedName>
    <definedName name="租赁和商务服务业" localSheetId="3">资金用途!$Q$27:$T$27</definedName>
    <definedName name="租赁和商务服务业">基本信息!$Q$25:$T$25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" i="14" l="1"/>
  <c r="G3" i="14"/>
  <c r="F3" i="14"/>
  <c r="E3" i="14"/>
  <c r="D3" i="14"/>
  <c r="C3" i="14"/>
  <c r="B38" i="43"/>
  <c r="B37" i="43"/>
  <c r="B36" i="43"/>
  <c r="B35" i="43"/>
  <c r="B34" i="43"/>
  <c r="B33" i="43"/>
  <c r="B32" i="43"/>
  <c r="B31" i="43"/>
  <c r="B30" i="43"/>
  <c r="B29" i="43"/>
  <c r="B28" i="43"/>
  <c r="B27" i="43"/>
  <c r="B26" i="43"/>
  <c r="B25" i="43"/>
  <c r="B24" i="43"/>
  <c r="B23" i="43"/>
  <c r="B22" i="43"/>
  <c r="B21" i="43"/>
  <c r="B20" i="43"/>
  <c r="B19" i="43"/>
  <c r="B18" i="43"/>
  <c r="B17" i="43"/>
  <c r="B16" i="43"/>
  <c r="B15" i="43"/>
  <c r="B14" i="43"/>
  <c r="B13" i="43"/>
  <c r="B12" i="43"/>
  <c r="B11" i="43"/>
  <c r="B10" i="43"/>
  <c r="B9" i="43"/>
  <c r="B8" i="43"/>
  <c r="B7" i="43"/>
  <c r="B6" i="43"/>
  <c r="B5" i="43"/>
  <c r="B4" i="43"/>
  <c r="B3" i="43"/>
  <c r="B2" i="43"/>
  <c r="B1" i="43"/>
  <c r="T38" i="37"/>
  <c r="T37" i="37"/>
  <c r="T36" i="37"/>
  <c r="T35" i="37"/>
  <c r="T34" i="37"/>
  <c r="T33" i="37"/>
  <c r="T32" i="37"/>
  <c r="T31" i="37"/>
  <c r="T30" i="37"/>
  <c r="T29" i="37"/>
  <c r="T28" i="37"/>
  <c r="T27" i="37"/>
  <c r="T26" i="37"/>
  <c r="T25" i="37"/>
  <c r="T24" i="37"/>
</calcChain>
</file>

<file path=xl/sharedStrings.xml><?xml version="1.0" encoding="utf-8"?>
<sst xmlns="http://schemas.openxmlformats.org/spreadsheetml/2006/main" count="2639" uniqueCount="688">
  <si>
    <t>企业基本信息填写页</t>
  </si>
  <si>
    <t>指标</t>
  </si>
  <si>
    <t>请填写</t>
  </si>
  <si>
    <t>注释</t>
  </si>
  <si>
    <r>
      <rPr>
        <sz val="11"/>
        <color theme="1"/>
        <rFont val="等线"/>
        <family val="3"/>
        <charset val="134"/>
      </rPr>
      <t>企业名称</t>
    </r>
    <r>
      <rPr>
        <sz val="11"/>
        <color rgb="FFFF0000"/>
        <rFont val="等线"/>
        <family val="3"/>
        <charset val="134"/>
      </rPr>
      <t>*</t>
    </r>
  </si>
  <si>
    <r>
      <rPr>
        <sz val="11"/>
        <color theme="1"/>
        <rFont val="等线"/>
        <family val="3"/>
        <charset val="134"/>
      </rPr>
      <t>简称</t>
    </r>
    <r>
      <rPr>
        <sz val="11"/>
        <color rgb="FFFF0000"/>
        <rFont val="等线"/>
        <family val="3"/>
        <charset val="134"/>
      </rPr>
      <t>*</t>
    </r>
  </si>
  <si>
    <r>
      <rPr>
        <sz val="11"/>
        <color theme="1"/>
        <rFont val="等线"/>
        <family val="3"/>
        <charset val="134"/>
        <scheme val="minor"/>
      </rPr>
      <t>公司logo</t>
    </r>
    <r>
      <rPr>
        <sz val="11"/>
        <color rgb="FFFF0000"/>
        <rFont val="等线"/>
        <family val="3"/>
        <charset val="134"/>
        <scheme val="minor"/>
      </rPr>
      <t>*</t>
    </r>
  </si>
  <si>
    <t>请更换公司logo图片，格式要求：png，jpg，jpeg，gif，大小不超过1M</t>
  </si>
  <si>
    <r>
      <rPr>
        <sz val="11"/>
        <color theme="1"/>
        <rFont val="等线"/>
        <family val="3"/>
        <charset val="134"/>
      </rPr>
      <t>邮箱</t>
    </r>
    <r>
      <rPr>
        <sz val="11"/>
        <color rgb="FFFF0000"/>
        <rFont val="等线"/>
        <family val="3"/>
        <charset val="134"/>
      </rPr>
      <t>*</t>
    </r>
  </si>
  <si>
    <r>
      <rPr>
        <sz val="11"/>
        <color theme="1"/>
        <rFont val="等线"/>
        <family val="3"/>
        <charset val="134"/>
      </rPr>
      <t>成立日期</t>
    </r>
    <r>
      <rPr>
        <sz val="11"/>
        <color rgb="FFFF0000"/>
        <rFont val="等线"/>
        <family val="3"/>
        <charset val="134"/>
      </rPr>
      <t>*</t>
    </r>
  </si>
  <si>
    <t>例如：1999/7/31</t>
  </si>
  <si>
    <r>
      <rPr>
        <sz val="11"/>
        <color theme="1"/>
        <rFont val="等线"/>
        <family val="3"/>
        <charset val="134"/>
      </rPr>
      <t>法定代表人</t>
    </r>
    <r>
      <rPr>
        <sz val="11"/>
        <color rgb="FFFF0000"/>
        <rFont val="等线"/>
        <family val="3"/>
        <charset val="134"/>
      </rPr>
      <t>*</t>
    </r>
  </si>
  <si>
    <t>创始人学历</t>
  </si>
  <si>
    <t>请点击选择</t>
  </si>
  <si>
    <r>
      <rPr>
        <sz val="11"/>
        <color theme="1"/>
        <rFont val="等线"/>
        <family val="3"/>
        <charset val="134"/>
      </rPr>
      <t>注册资本</t>
    </r>
    <r>
      <rPr>
        <sz val="11"/>
        <color rgb="FFFF0000"/>
        <rFont val="等线"/>
        <family val="3"/>
        <charset val="134"/>
      </rPr>
      <t>*</t>
    </r>
  </si>
  <si>
    <t>万元</t>
  </si>
  <si>
    <r>
      <rPr>
        <sz val="11"/>
        <color theme="1"/>
        <rFont val="等线"/>
        <family val="3"/>
        <charset val="134"/>
        <scheme val="minor"/>
      </rPr>
      <t>员工人数</t>
    </r>
    <r>
      <rPr>
        <sz val="11"/>
        <color rgb="FFFF0000"/>
        <rFont val="等线"/>
        <family val="3"/>
        <charset val="134"/>
        <scheme val="minor"/>
      </rPr>
      <t>*</t>
    </r>
  </si>
  <si>
    <t>人</t>
  </si>
  <si>
    <t>拟融资轮次</t>
  </si>
  <si>
    <r>
      <rPr>
        <sz val="11"/>
        <color theme="1"/>
        <rFont val="等线"/>
        <family val="3"/>
        <charset val="134"/>
      </rPr>
      <t>企业所在地</t>
    </r>
    <r>
      <rPr>
        <sz val="11"/>
        <color rgb="FFFF0000"/>
        <rFont val="等线"/>
        <family val="3"/>
        <charset val="134"/>
      </rPr>
      <t>*</t>
    </r>
  </si>
  <si>
    <t>大专及以下</t>
  </si>
  <si>
    <t>天使轮</t>
  </si>
  <si>
    <t>详细地址</t>
  </si>
  <si>
    <t>本科</t>
  </si>
  <si>
    <t>种子轮</t>
  </si>
  <si>
    <t>登记机关</t>
  </si>
  <si>
    <t>硕士</t>
  </si>
  <si>
    <r>
      <rPr>
        <sz val="11"/>
        <color theme="1"/>
        <rFont val="等线"/>
        <family val="3"/>
        <charset val="134"/>
      </rPr>
      <t>统一社会信用代码</t>
    </r>
    <r>
      <rPr>
        <sz val="11"/>
        <color rgb="FFFF0000"/>
        <rFont val="等线"/>
        <family val="3"/>
        <charset val="134"/>
      </rPr>
      <t>*</t>
    </r>
  </si>
  <si>
    <t>博士</t>
  </si>
  <si>
    <r>
      <rPr>
        <sz val="11"/>
        <color theme="1"/>
        <rFont val="等线"/>
        <family val="3"/>
        <charset val="134"/>
      </rPr>
      <t>公司主营业务概述</t>
    </r>
    <r>
      <rPr>
        <sz val="11"/>
        <color rgb="FFFF0000"/>
        <rFont val="等线"/>
        <family val="3"/>
        <charset val="134"/>
      </rPr>
      <t>*</t>
    </r>
  </si>
  <si>
    <r>
      <rPr>
        <sz val="11"/>
        <color theme="1"/>
        <rFont val="等线"/>
        <family val="3"/>
        <charset val="134"/>
      </rPr>
      <t>拟融资轮次</t>
    </r>
    <r>
      <rPr>
        <sz val="11"/>
        <color rgb="FFFF0000"/>
        <rFont val="等线"/>
        <family val="3"/>
        <charset val="134"/>
      </rPr>
      <t>*</t>
    </r>
  </si>
  <si>
    <t>所属新兴行业</t>
  </si>
  <si>
    <t>拟上市地点</t>
  </si>
  <si>
    <t>上海A股</t>
  </si>
  <si>
    <t>深圳A股</t>
  </si>
  <si>
    <t>新三板</t>
  </si>
  <si>
    <t>纳斯达克</t>
  </si>
  <si>
    <t>港股</t>
  </si>
  <si>
    <r>
      <rPr>
        <sz val="11"/>
        <color theme="1"/>
        <rFont val="等线"/>
        <family val="3"/>
        <charset val="134"/>
      </rPr>
      <t>所属新兴行业</t>
    </r>
    <r>
      <rPr>
        <sz val="11"/>
        <color rgb="FFFF0000"/>
        <rFont val="等线"/>
        <family val="3"/>
        <charset val="134"/>
      </rPr>
      <t>*</t>
    </r>
  </si>
  <si>
    <t>互联网服务</t>
  </si>
  <si>
    <t>农、林、牧、渔业</t>
  </si>
  <si>
    <t>能源</t>
  </si>
  <si>
    <t>综合企业</t>
  </si>
  <si>
    <r>
      <rPr>
        <sz val="11"/>
        <color theme="1"/>
        <rFont val="等线"/>
        <family val="3"/>
        <charset val="134"/>
      </rPr>
      <t>拟融资额</t>
    </r>
    <r>
      <rPr>
        <sz val="11"/>
        <color rgb="FFFF0000"/>
        <rFont val="等线"/>
        <family val="3"/>
        <charset val="134"/>
      </rPr>
      <t>*</t>
    </r>
  </si>
  <si>
    <t>内容产业</t>
  </si>
  <si>
    <t>采矿业</t>
  </si>
  <si>
    <t>原材料</t>
  </si>
  <si>
    <t>公用事业</t>
  </si>
  <si>
    <r>
      <rPr>
        <sz val="11"/>
        <color theme="1"/>
        <rFont val="等线"/>
        <family val="3"/>
        <charset val="134"/>
      </rPr>
      <t>计划出让股权比例</t>
    </r>
    <r>
      <rPr>
        <sz val="11"/>
        <color rgb="FFFF0000"/>
        <rFont val="等线"/>
        <family val="3"/>
        <charset val="134"/>
      </rPr>
      <t>*</t>
    </r>
  </si>
  <si>
    <t>%</t>
  </si>
  <si>
    <t>医疗健康</t>
  </si>
  <si>
    <t>交通运输、仓储和邮政业</t>
  </si>
  <si>
    <t>金融</t>
  </si>
  <si>
    <t>消费者服务业</t>
  </si>
  <si>
    <r>
      <rPr>
        <sz val="11"/>
        <color theme="1"/>
        <rFont val="等线"/>
        <family val="3"/>
        <charset val="134"/>
        <scheme val="minor"/>
      </rPr>
      <t>第一股东</t>
    </r>
    <r>
      <rPr>
        <sz val="11"/>
        <color rgb="FFFF0000"/>
        <rFont val="等线"/>
        <family val="3"/>
        <charset val="134"/>
        <scheme val="minor"/>
      </rPr>
      <t>*</t>
    </r>
  </si>
  <si>
    <t>请输入股东姓名</t>
  </si>
  <si>
    <t>请输入持股比例</t>
  </si>
  <si>
    <t>商务服务业</t>
  </si>
  <si>
    <t>住宿和餐饮业</t>
  </si>
  <si>
    <t>信息技术</t>
  </si>
  <si>
    <t>资讯科技业</t>
  </si>
  <si>
    <t>第二股东</t>
  </si>
  <si>
    <t>广告营销</t>
  </si>
  <si>
    <t>信息传输、软件和信息技术服务业</t>
  </si>
  <si>
    <t>电信业务</t>
  </si>
  <si>
    <t>工业</t>
  </si>
  <si>
    <t>第三股东</t>
  </si>
  <si>
    <t>房地产</t>
  </si>
  <si>
    <t>金融业</t>
  </si>
  <si>
    <t>消费品制造业</t>
  </si>
  <si>
    <t>第四股东</t>
  </si>
  <si>
    <t>教育培训</t>
  </si>
  <si>
    <t>房地产业</t>
  </si>
  <si>
    <t>能源业</t>
  </si>
  <si>
    <t>第五股东</t>
  </si>
  <si>
    <t>文体娱乐</t>
  </si>
  <si>
    <t>租赁和商务服务业</t>
  </si>
  <si>
    <r>
      <rPr>
        <sz val="11"/>
        <color theme="1"/>
        <rFont val="等线"/>
        <family val="3"/>
        <charset val="134"/>
      </rPr>
      <t>填表人姓名</t>
    </r>
    <r>
      <rPr>
        <sz val="11"/>
        <color rgb="FFFF0000"/>
        <rFont val="等线"/>
        <family val="3"/>
        <charset val="134"/>
      </rPr>
      <t>*</t>
    </r>
  </si>
  <si>
    <t>请填写填表人信息及联系方式，如表格中信息填写有误或估值结果异常，我们会尽快与您联系。</t>
  </si>
  <si>
    <t>旅游户外</t>
  </si>
  <si>
    <t>科学研究和技术服务业</t>
  </si>
  <si>
    <r>
      <rPr>
        <sz val="11"/>
        <color theme="1"/>
        <rFont val="等线"/>
        <family val="3"/>
        <charset val="134"/>
      </rPr>
      <t>填表人联系方式</t>
    </r>
    <r>
      <rPr>
        <sz val="11"/>
        <color rgb="FFFF0000"/>
        <rFont val="等线"/>
        <family val="3"/>
        <charset val="134"/>
      </rPr>
      <t>*</t>
    </r>
  </si>
  <si>
    <t>汽车交通</t>
  </si>
  <si>
    <t>水利、环境和公共设施管理业</t>
  </si>
  <si>
    <r>
      <rPr>
        <sz val="11"/>
        <color theme="1"/>
        <rFont val="等线"/>
        <family val="3"/>
        <charset val="134"/>
      </rPr>
      <t>注：标</t>
    </r>
    <r>
      <rPr>
        <sz val="11"/>
        <color rgb="FFFF0000"/>
        <rFont val="等线"/>
        <family val="3"/>
        <charset val="134"/>
      </rPr>
      <t>*</t>
    </r>
    <r>
      <rPr>
        <sz val="11"/>
        <color theme="1"/>
        <rFont val="等线"/>
        <family val="3"/>
        <charset val="134"/>
      </rPr>
      <t>部分为必填项</t>
    </r>
  </si>
  <si>
    <t>物流仓储</t>
  </si>
  <si>
    <t>居民服务、修理和其他服务业</t>
  </si>
  <si>
    <t>环保新能源</t>
  </si>
  <si>
    <t>教育</t>
  </si>
  <si>
    <t>现代农业</t>
  </si>
  <si>
    <t>卫生和社会工作</t>
  </si>
  <si>
    <t>现代制造业</t>
  </si>
  <si>
    <t>文化、体育和娱乐业</t>
  </si>
  <si>
    <t>生活消费</t>
  </si>
  <si>
    <t>综合</t>
  </si>
  <si>
    <t>电子商务</t>
  </si>
  <si>
    <t>硬件设备</t>
  </si>
  <si>
    <t>社交平台</t>
  </si>
  <si>
    <t>上海A股农、林、牧、渔业</t>
  </si>
  <si>
    <t>深圳A股农、林、牧、渔业</t>
  </si>
  <si>
    <t>新三板农、林、牧、渔业</t>
  </si>
  <si>
    <t>纳斯达克能源</t>
  </si>
  <si>
    <t>港股综合企业</t>
  </si>
  <si>
    <t>软件与信息技术</t>
  </si>
  <si>
    <t>农业</t>
  </si>
  <si>
    <t>能源Ⅱ</t>
  </si>
  <si>
    <t>综合企业Ⅱ</t>
  </si>
  <si>
    <t>连锁及零售</t>
  </si>
  <si>
    <t>林业</t>
  </si>
  <si>
    <t>纳斯达克原材料</t>
  </si>
  <si>
    <t>港股公用事业</t>
  </si>
  <si>
    <t>通讯电信</t>
  </si>
  <si>
    <t>畜牧业</t>
  </si>
  <si>
    <t>原材料Ⅱ</t>
  </si>
  <si>
    <t>公用事业Ⅱ</t>
  </si>
  <si>
    <t>渔业</t>
  </si>
  <si>
    <t>纳斯达克工业</t>
  </si>
  <si>
    <t>港股地产建筑业</t>
  </si>
  <si>
    <t>其他</t>
  </si>
  <si>
    <t>农、林、牧、渔服务业</t>
  </si>
  <si>
    <t>资本品</t>
  </si>
  <si>
    <t>地产</t>
  </si>
  <si>
    <t>上海A股采矿业</t>
  </si>
  <si>
    <t>深圳A股采矿业</t>
  </si>
  <si>
    <t>新三板采矿业</t>
  </si>
  <si>
    <t>商业和专业服务</t>
  </si>
  <si>
    <t>建筑</t>
  </si>
  <si>
    <t>煤炭开采和洗选业</t>
  </si>
  <si>
    <t>运输</t>
  </si>
  <si>
    <t>港股金融业</t>
  </si>
  <si>
    <t>石油和天然气开采业</t>
  </si>
  <si>
    <t>纳斯达克非日常生活消费品</t>
  </si>
  <si>
    <t>银行</t>
  </si>
  <si>
    <t>黑色金属矿采选业</t>
  </si>
  <si>
    <t>汽车与汽车零部件</t>
  </si>
  <si>
    <t>保险</t>
  </si>
  <si>
    <t>有色金属矿采选业</t>
  </si>
  <si>
    <t>耐用消费品与服装</t>
  </si>
  <si>
    <t>其他金融</t>
  </si>
  <si>
    <t>非金属矿采选业</t>
  </si>
  <si>
    <t>消费者服务</t>
  </si>
  <si>
    <t>港股原材料业</t>
  </si>
  <si>
    <t>开采辅助活动</t>
  </si>
  <si>
    <t>媒体</t>
  </si>
  <si>
    <t>其他采矿业</t>
  </si>
  <si>
    <t>零售业</t>
  </si>
  <si>
    <t>一般金属及矿石</t>
  </si>
  <si>
    <t>上海A股制造业</t>
  </si>
  <si>
    <t>深圳A股制造业</t>
  </si>
  <si>
    <t>新三板制造业</t>
  </si>
  <si>
    <t>纳斯达克日常消费品</t>
  </si>
  <si>
    <t>黄金及贵金属</t>
  </si>
  <si>
    <t>农副食品加工业</t>
  </si>
  <si>
    <t>食品与主要用品零售</t>
  </si>
  <si>
    <t>港股电讯业</t>
  </si>
  <si>
    <t>食品制造业</t>
  </si>
  <si>
    <t>食品、饮料与烟草</t>
  </si>
  <si>
    <t>电讯</t>
  </si>
  <si>
    <t>酒、饮料和精制茶制造业</t>
  </si>
  <si>
    <t>家庭与个人用品</t>
  </si>
  <si>
    <t>港股消费者服务业</t>
  </si>
  <si>
    <t>烟草制品业</t>
  </si>
  <si>
    <t>纳斯达克医疗保健</t>
  </si>
  <si>
    <t>媒体及娱乐</t>
  </si>
  <si>
    <t>纺织业</t>
  </si>
  <si>
    <t>医疗保健设备与服务</t>
  </si>
  <si>
    <t>酒店、赌场及消闲设施</t>
  </si>
  <si>
    <t>纺织服装、服饰业</t>
  </si>
  <si>
    <t>制药、生物科技与生命科学</t>
  </si>
  <si>
    <t>零售</t>
  </si>
  <si>
    <t>皮革、毛皮、羽毛及其制品和制鞋业</t>
  </si>
  <si>
    <t>纳斯达克金融</t>
  </si>
  <si>
    <t>木材加工及木、竹、藤、棕、草制品业</t>
  </si>
  <si>
    <t>支援服务</t>
  </si>
  <si>
    <t xml:space="preserve">家具制造业 </t>
  </si>
  <si>
    <t>家具制造业</t>
  </si>
  <si>
    <t>综合金融</t>
  </si>
  <si>
    <t>医疗保健服务</t>
  </si>
  <si>
    <t>造纸及纸制品业</t>
  </si>
  <si>
    <t>港股资讯科技业</t>
  </si>
  <si>
    <t>印刷和记录媒介复制业</t>
  </si>
  <si>
    <t>纳斯达克信息技术</t>
  </si>
  <si>
    <t>软件服务</t>
  </si>
  <si>
    <t>文教、工美、体育和娱乐用品制造业</t>
  </si>
  <si>
    <t>软件与服务</t>
  </si>
  <si>
    <t>半导体</t>
  </si>
  <si>
    <t>石油加工、炼焦及核燃料加工业</t>
  </si>
  <si>
    <t>技术硬件与设备</t>
  </si>
  <si>
    <t>资讯科技器材</t>
  </si>
  <si>
    <t>化学原料及化学制品制造业</t>
  </si>
  <si>
    <t>半导体产品与设备</t>
  </si>
  <si>
    <t>港股工业</t>
  </si>
  <si>
    <t>医药制造业</t>
  </si>
  <si>
    <t>纳斯达克电信业务</t>
  </si>
  <si>
    <t>工业工程</t>
  </si>
  <si>
    <t>化学纤维制造业</t>
  </si>
  <si>
    <t>电信业务Ⅱ</t>
  </si>
  <si>
    <t>工用支援</t>
  </si>
  <si>
    <t>橡胶和塑料制品业</t>
  </si>
  <si>
    <t>纳斯达克公用事业</t>
  </si>
  <si>
    <t>工用运输</t>
  </si>
  <si>
    <t>非金属矿物制品业</t>
  </si>
  <si>
    <t>港股消费品制造业</t>
  </si>
  <si>
    <t>黑色金属冶炼及压延加工</t>
  </si>
  <si>
    <t>纳斯达克房地产</t>
  </si>
  <si>
    <t>农业产品</t>
  </si>
  <si>
    <t>有色金属冶炼及压延加工</t>
  </si>
  <si>
    <t>房地产Ⅱ</t>
  </si>
  <si>
    <t>汽车</t>
  </si>
  <si>
    <t>金属制品业</t>
  </si>
  <si>
    <t>家庭电器及用品</t>
  </si>
  <si>
    <t>通用设备制造业</t>
  </si>
  <si>
    <t>纺织、服饰及个人护理</t>
  </si>
  <si>
    <t>专用设备制造业</t>
  </si>
  <si>
    <t>医疗保健</t>
  </si>
  <si>
    <t>汽车制造业</t>
  </si>
  <si>
    <t>食物饮品</t>
  </si>
  <si>
    <t>铁路、船舶、航空航天和其他运输设备制造业</t>
  </si>
  <si>
    <t>港股能源业</t>
  </si>
  <si>
    <t>电气机械及器材制造业</t>
  </si>
  <si>
    <t>石油及天然气</t>
  </si>
  <si>
    <t>计算机、通信和其他电子设备制造业</t>
  </si>
  <si>
    <t>煤炭</t>
  </si>
  <si>
    <t>仪器仪表制造业</t>
  </si>
  <si>
    <t>其他制造业</t>
  </si>
  <si>
    <t>废弃资源综合利用业</t>
  </si>
  <si>
    <t>金属制品、机械和设备修理业</t>
  </si>
  <si>
    <t>上海A股电力、热力、燃气及水生产和供应业</t>
  </si>
  <si>
    <t>深圳A股电力、热力、燃气及水生产和供应业</t>
  </si>
  <si>
    <t>新三板电力、热力、燃气及水生产和供应业</t>
  </si>
  <si>
    <t>电力、热力生产和供应业</t>
  </si>
  <si>
    <t>燃气生产和供应业</t>
  </si>
  <si>
    <t>水的生产和供应业</t>
  </si>
  <si>
    <t>上海A股建筑业</t>
  </si>
  <si>
    <t>深圳A股建筑业</t>
  </si>
  <si>
    <t>新三板建筑业</t>
  </si>
  <si>
    <t>房屋建筑业</t>
  </si>
  <si>
    <t>土木工程建筑业</t>
  </si>
  <si>
    <t>建筑安装业</t>
  </si>
  <si>
    <t>建筑装饰和其他建筑业</t>
  </si>
  <si>
    <t>上海A股批发和零售业</t>
  </si>
  <si>
    <t>深圳A股批发和零售业</t>
  </si>
  <si>
    <t>新三板批发和零售业</t>
  </si>
  <si>
    <t>批发业</t>
  </si>
  <si>
    <t>上海A股交通运输、仓储和邮政业</t>
  </si>
  <si>
    <t>深圳A股交通运输、仓储和邮政业</t>
  </si>
  <si>
    <t>新三板交通运输、仓储和邮政业</t>
  </si>
  <si>
    <t>铁路运输业</t>
  </si>
  <si>
    <t>道路运输业</t>
  </si>
  <si>
    <t>水上运输业</t>
  </si>
  <si>
    <t>航空运输业</t>
  </si>
  <si>
    <t>管道运输业</t>
  </si>
  <si>
    <t>装卸搬运和其他运输代理</t>
  </si>
  <si>
    <t>仓储业</t>
  </si>
  <si>
    <t>邮政业</t>
  </si>
  <si>
    <t>上海A股住宿和餐饮业</t>
  </si>
  <si>
    <t>深圳A股住宿和餐饮业</t>
  </si>
  <si>
    <t>新三板住宿和餐饮业</t>
  </si>
  <si>
    <t>住宿业</t>
  </si>
  <si>
    <t>餐饮业</t>
  </si>
  <si>
    <t>上海A股信息传输、软件和信息技术服务业</t>
  </si>
  <si>
    <t>深圳A股信息传输、软件和信息技术服务业</t>
  </si>
  <si>
    <t>新三板信息传输、软件和信息技术服务业</t>
  </si>
  <si>
    <t>电信、广播电视和卫星传输服务</t>
  </si>
  <si>
    <t>互联网和相关服务</t>
  </si>
  <si>
    <t>软件和信息技术服务业</t>
  </si>
  <si>
    <t>上海A股金融业</t>
  </si>
  <si>
    <t>深圳A股金融业</t>
  </si>
  <si>
    <t>新三板金融业</t>
  </si>
  <si>
    <t>货币金融服务</t>
  </si>
  <si>
    <t>资本市场服务</t>
  </si>
  <si>
    <t>保险业</t>
  </si>
  <si>
    <t>其他金融业</t>
  </si>
  <si>
    <t>上海A股房地产业</t>
  </si>
  <si>
    <t>深圳A股房地产业</t>
  </si>
  <si>
    <t>新三板房地产业</t>
  </si>
  <si>
    <t>房地产开发与经营</t>
  </si>
  <si>
    <t>房地产开发经营</t>
  </si>
  <si>
    <t>物业管理</t>
  </si>
  <si>
    <t>房地产中介服务</t>
  </si>
  <si>
    <t>自有房地产经营服务</t>
  </si>
  <si>
    <t>自有房地产经营活动</t>
  </si>
  <si>
    <t>其他房地产业</t>
  </si>
  <si>
    <t>上海A股租赁和商务服务业</t>
  </si>
  <si>
    <t>深圳A股租赁和商务服务业</t>
  </si>
  <si>
    <t>新三板租赁和商务服务业</t>
  </si>
  <si>
    <t>租赁业</t>
  </si>
  <si>
    <t>上海A股科学研究和技术服务业</t>
  </si>
  <si>
    <t>深圳A股科学研究和技术服务业</t>
  </si>
  <si>
    <t>新三板科学研究和技术服务业</t>
  </si>
  <si>
    <t>研究和试验发展</t>
  </si>
  <si>
    <t>专业技术服务业</t>
  </si>
  <si>
    <t>科技推广和应用服务业</t>
  </si>
  <si>
    <t>上海A股水利、环境和公共设施管理业</t>
  </si>
  <si>
    <t>深圳A股水利、环境和公共设施管理业</t>
  </si>
  <si>
    <t>新三板水利、环境和公共设施管理业</t>
  </si>
  <si>
    <t>水利管理业</t>
  </si>
  <si>
    <t>生态保护和环境治理业</t>
  </si>
  <si>
    <t>公共设施管理业</t>
  </si>
  <si>
    <t>上海A股居民服务、修理和其他服务业</t>
  </si>
  <si>
    <t>深圳A股居民服务、修理和其他服务业</t>
  </si>
  <si>
    <t>新三板居民服务、修理和其他服务业</t>
  </si>
  <si>
    <t>居民服务业</t>
  </si>
  <si>
    <t>机动车、电子产品和日用产品修理业</t>
  </si>
  <si>
    <t>其它服务业</t>
  </si>
  <si>
    <t>其他服务业</t>
  </si>
  <si>
    <t>上海A股教育</t>
  </si>
  <si>
    <t>深圳A股教育</t>
  </si>
  <si>
    <t>新三板教育</t>
  </si>
  <si>
    <t>学前教育</t>
  </si>
  <si>
    <t>技能培训、教育辅助及其他教育</t>
  </si>
  <si>
    <t>初等教育</t>
  </si>
  <si>
    <t>上海A股卫生和社会工作业</t>
  </si>
  <si>
    <t>深圳A股卫生和社会工作业</t>
  </si>
  <si>
    <t>中等教育</t>
  </si>
  <si>
    <t>卫生</t>
  </si>
  <si>
    <t>高等教育</t>
  </si>
  <si>
    <t>社会工作</t>
  </si>
  <si>
    <t>特殊教育</t>
  </si>
  <si>
    <t>上海A股文化、体育和娱乐业</t>
  </si>
  <si>
    <t>深圳A股文化、体育和娱乐业</t>
  </si>
  <si>
    <t>新闻和出版业</t>
  </si>
  <si>
    <t>新三板卫生和社会工作</t>
  </si>
  <si>
    <t>广播、电视、电影和影视录音制作业</t>
  </si>
  <si>
    <t>文化艺术业</t>
  </si>
  <si>
    <t>体育</t>
  </si>
  <si>
    <t>新三板文化、体育和娱乐业</t>
  </si>
  <si>
    <t>娱乐业</t>
  </si>
  <si>
    <t>上海A股综合</t>
  </si>
  <si>
    <t>深圳A股综合</t>
  </si>
  <si>
    <t>新三板综合</t>
  </si>
  <si>
    <t>综合Ⅱ</t>
  </si>
  <si>
    <t>项目介绍</t>
  </si>
  <si>
    <t>公司愿景</t>
  </si>
  <si>
    <t>请输入公司愿景</t>
  </si>
  <si>
    <t>请填写，100字以内</t>
  </si>
  <si>
    <t>公司宗旨</t>
  </si>
  <si>
    <t>请输入公司宗旨</t>
  </si>
  <si>
    <t>产品/服务</t>
  </si>
  <si>
    <t>请输入公司产品/服务</t>
  </si>
  <si>
    <t>产品/服务核心点</t>
  </si>
  <si>
    <t>请输入产品/服务核心点</t>
  </si>
  <si>
    <t>解决了哪些痛点</t>
  </si>
  <si>
    <t>请输入解决了哪些痛点？</t>
  </si>
  <si>
    <t>应用场景</t>
  </si>
  <si>
    <t>请输入应用场景有哪些？</t>
  </si>
  <si>
    <t>核心团队</t>
  </si>
  <si>
    <t>提示：建议添加1-4名核心团队成员</t>
  </si>
  <si>
    <t>核心成员一</t>
  </si>
  <si>
    <t>姓名</t>
  </si>
  <si>
    <t>请输入</t>
  </si>
  <si>
    <t>职务</t>
  </si>
  <si>
    <t>头像</t>
  </si>
  <si>
    <t>请更换头像，格式要求：png，jpg，jpeg，gif，大小不超过1M</t>
  </si>
  <si>
    <t>主要业绩描述</t>
  </si>
  <si>
    <t>请输入个人简介或取得业绩，不超过100个字</t>
  </si>
  <si>
    <t>核心成员二</t>
  </si>
  <si>
    <t>核心成员三</t>
  </si>
  <si>
    <t>核心成员四</t>
  </si>
  <si>
    <t>资金用途</t>
  </si>
  <si>
    <t>提示：最多可添加4项资金用途</t>
  </si>
  <si>
    <t>资金用途一</t>
  </si>
  <si>
    <t>资金用途标题</t>
  </si>
  <si>
    <t>资金用途描述</t>
  </si>
  <si>
    <t>请输入资金用途，不超过50个字</t>
  </si>
  <si>
    <t>资金用途二</t>
  </si>
  <si>
    <t>资金用途三</t>
  </si>
  <si>
    <t>资金用途四</t>
  </si>
  <si>
    <t>软性指标</t>
  </si>
  <si>
    <t>一级指标</t>
  </si>
  <si>
    <t>二级指标</t>
  </si>
  <si>
    <t>问题</t>
  </si>
  <si>
    <t>选项</t>
  </si>
  <si>
    <t>Part2</t>
  </si>
  <si>
    <t>创业环境</t>
  </si>
  <si>
    <t>行业环境</t>
  </si>
  <si>
    <t>1、</t>
  </si>
  <si>
    <t>行业的生命周期</t>
  </si>
  <si>
    <t>2、</t>
  </si>
  <si>
    <t>行业的竞争格局</t>
  </si>
  <si>
    <t>3、</t>
  </si>
  <si>
    <t>行业的进入壁垒</t>
  </si>
  <si>
    <t>8.公司区位优势</t>
  </si>
  <si>
    <t>4.其他行业替代品的威胁</t>
  </si>
  <si>
    <t>4、</t>
  </si>
  <si>
    <t>其他行业替代品的威胁</t>
  </si>
  <si>
    <t>A.公司所处区位具有综合资源优势</t>
  </si>
  <si>
    <t>A.其他行业替代品价格低、质量好、用户转换成本低，替代品的威胁极大</t>
  </si>
  <si>
    <t>政策环境</t>
  </si>
  <si>
    <t>5、</t>
  </si>
  <si>
    <t>产业政策支持力度</t>
  </si>
  <si>
    <t>B.公司所处地区自然区位优势显著</t>
  </si>
  <si>
    <t>B.存在不同行业相互竞争的行为，但各行业产品均有自身优势，替代品与行业产品平分市场份额</t>
  </si>
  <si>
    <t>6、</t>
  </si>
  <si>
    <t>是否享有金融支持</t>
  </si>
  <si>
    <t>C.公司所处地区人文区位优势显著</t>
  </si>
  <si>
    <t>C.虽其他行业存在替代品，但技术尚未成熟，暂时对本行业产品无威胁</t>
  </si>
  <si>
    <t>7、</t>
  </si>
  <si>
    <t>是否享有财税政策支持（政府购买、财政拨款、财政补贴及税费优惠）</t>
  </si>
  <si>
    <t>D.公司所处地区无明显区位优势</t>
  </si>
  <si>
    <t>D.暂无其他行业替代品</t>
  </si>
  <si>
    <t>区位环境</t>
  </si>
  <si>
    <t>8、</t>
  </si>
  <si>
    <t>公司区位优势</t>
  </si>
  <si>
    <t>9.公司创始人是否有成功创业经历</t>
  </si>
  <si>
    <t>5.产业政策支持力度</t>
  </si>
  <si>
    <t xml:space="preserve"> Part3</t>
  </si>
  <si>
    <t>创始团队</t>
  </si>
  <si>
    <t>创始人情况</t>
  </si>
  <si>
    <t>9、</t>
  </si>
  <si>
    <t>公司创始人是否有成功创业经历</t>
  </si>
  <si>
    <t>是</t>
  </si>
  <si>
    <t>A.公司属“三高三新”公司，受政策鼓励较大</t>
  </si>
  <si>
    <t>10、</t>
  </si>
  <si>
    <t>创始人影响力</t>
  </si>
  <si>
    <t>否</t>
  </si>
  <si>
    <t>B.由于公司所处地区为落后偏远地区，政府对当地公司扶持力度较大</t>
  </si>
  <si>
    <t>11、</t>
  </si>
  <si>
    <t>创始人的综合管理能力</t>
  </si>
  <si>
    <t>10.创始人影响力</t>
  </si>
  <si>
    <t>C.公司暂未受到政府政策支持</t>
  </si>
  <si>
    <t>12.公司中高级管理层包括</t>
  </si>
  <si>
    <t>创始团队情况</t>
  </si>
  <si>
    <t>12、</t>
  </si>
  <si>
    <t>公司中高级管理层包括</t>
  </si>
  <si>
    <t>A.在国内外具有较高声誉、知名度与号召力</t>
  </si>
  <si>
    <t>6.是否享有金融支持</t>
  </si>
  <si>
    <t>A.公司创始人</t>
  </si>
  <si>
    <t>16.公司目前业务的发展阶段</t>
  </si>
  <si>
    <t>13、</t>
  </si>
  <si>
    <t>公司中高级管理团队是否具有管理经验</t>
  </si>
  <si>
    <t>B.在国内具有较高声誉、知名度与号召力</t>
  </si>
  <si>
    <t>B.公司创始人及聘请的专业管理人员</t>
  </si>
  <si>
    <t>A.研发阶段：商业计划设定和产品研发阶段</t>
  </si>
  <si>
    <t>14、</t>
  </si>
  <si>
    <t>公司创始团队（包括创始人、管理团队和技术团队）学历构成，本科及以上的占比</t>
  </si>
  <si>
    <t>C.在业界具有较高声誉、知名度与号召力</t>
  </si>
  <si>
    <t>C.聘请的专业管理人员</t>
  </si>
  <si>
    <t>B.试运营阶段：试运营且没有收入</t>
  </si>
  <si>
    <t>15、</t>
  </si>
  <si>
    <t>创始团队相关行业平均从业年限</t>
  </si>
  <si>
    <t>D.在地方区域具有较高声誉、知名度与号召力</t>
  </si>
  <si>
    <t>7.是否享有财税政策支持（政府购买、财政拨款、财政补贴及税费优惠）</t>
  </si>
  <si>
    <t>13.公司中高级管理团队是否具有管理经验</t>
  </si>
  <si>
    <t>C.发展阶段：产生收入但未盈利</t>
  </si>
  <si>
    <t>22.目标市场数量规模</t>
  </si>
  <si>
    <t>27.产品技术壁垒</t>
  </si>
  <si>
    <t>Part4</t>
  </si>
  <si>
    <t>商业模式</t>
  </si>
  <si>
    <t>经营模式</t>
  </si>
  <si>
    <t>16、</t>
  </si>
  <si>
    <t>公司目前业务的发展阶段</t>
  </si>
  <si>
    <t>E.暂无知名度</t>
  </si>
  <si>
    <t>A.中高级管理团队成员均没有相关管理经验</t>
  </si>
  <si>
    <t>D.快速发展阶段：产生收入且已经盈利</t>
  </si>
  <si>
    <t>A.很难估计</t>
  </si>
  <si>
    <t>A.技术壁垒较低，很容易被复制</t>
  </si>
  <si>
    <t>17、</t>
  </si>
  <si>
    <t>公司与商业合作伙伴的合作情况</t>
  </si>
  <si>
    <t>11.公司创始人关联公司数量</t>
  </si>
  <si>
    <t>B.少数中高级管理者有相关行业公司管理经验</t>
  </si>
  <si>
    <t>17.公司与商业合作伙伴的合作情况</t>
  </si>
  <si>
    <t>B.规模较小，公司提供非大众化的产品/服务</t>
  </si>
  <si>
    <t>B.较难被复制，具有较高的技术壁垒和研发成本</t>
  </si>
  <si>
    <t>盈利模式</t>
  </si>
  <si>
    <t>18、</t>
  </si>
  <si>
    <t>市场推广方式</t>
  </si>
  <si>
    <t>A.创始人的宏观环境判断能力、创新能力、决策能力及执行力极强</t>
  </si>
  <si>
    <t>C.大部分中高级管理者相关行业公司管理经验丰富</t>
  </si>
  <si>
    <t>A.目前没有合作伙伴</t>
  </si>
  <si>
    <t>C.规模中等，市场上存在中等规模的客户群体购买此类型的产品/服务</t>
  </si>
  <si>
    <t>C.很难被复制，具有领先的技术和客户基础</t>
  </si>
  <si>
    <t>19、</t>
  </si>
  <si>
    <t>市场开拓与销售渠道情况</t>
  </si>
  <si>
    <t>B.创始人的宏观环境判断能力、创新能力、决策能力及执行力较强</t>
  </si>
  <si>
    <t>D.公司中高级管理者曾有相关行业领军公司管理背景</t>
  </si>
  <si>
    <t>B.正在接触一些需求明确的业务合作伙伴</t>
  </si>
  <si>
    <t>D.规模较大，公司提供大众化产品/服务</t>
  </si>
  <si>
    <t>28.产品研发速度</t>
  </si>
  <si>
    <t>20、</t>
  </si>
  <si>
    <t>公司主营业务收入类型</t>
  </si>
  <si>
    <t>C.创始人的宏观环境判断能力、创新能力、决策能力及执行力一般</t>
  </si>
  <si>
    <t>14.公司创始团队（包括创始人、管理团队和技术团队）学历构成，本科及以上的占比</t>
  </si>
  <si>
    <t>C.已经和一些关键业务合作伙伴确定合作意向</t>
  </si>
  <si>
    <t>23.目标市场的价值规模</t>
  </si>
  <si>
    <t>A.较慢</t>
  </si>
  <si>
    <t>21、</t>
  </si>
  <si>
    <t>产品/服务的定价机制</t>
  </si>
  <si>
    <t>请点击选择，本题为多选题</t>
  </si>
  <si>
    <t>D.创始人的宏观环境判断能力、创新能力、决策能力及执行力较弱</t>
  </si>
  <si>
    <t>A.50%以下</t>
  </si>
  <si>
    <t>D.关键合作伙伴已明确确认，并且已参与到商业活动中</t>
  </si>
  <si>
    <t>A.规模较大</t>
  </si>
  <si>
    <t>B.一般</t>
  </si>
  <si>
    <t>22、</t>
  </si>
  <si>
    <t>商业模式一成本价值</t>
  </si>
  <si>
    <t>E.无</t>
  </si>
  <si>
    <t>B.50%-70%</t>
  </si>
  <si>
    <t>18.市场推广方式</t>
  </si>
  <si>
    <t>B.规模中等</t>
  </si>
  <si>
    <t>C.较快</t>
  </si>
  <si>
    <t>C.71%-90%</t>
  </si>
  <si>
    <t>A.线上推广</t>
  </si>
  <si>
    <t>C.规模较小</t>
  </si>
  <si>
    <t>D.快</t>
  </si>
  <si>
    <t>D.90%以上</t>
  </si>
  <si>
    <t>B.线下推广</t>
  </si>
  <si>
    <t>D.规模较小，但社会价值显著</t>
  </si>
  <si>
    <t>29.公司产品的创新模式</t>
  </si>
  <si>
    <t>15.创始团队相关行业平均从业年限</t>
  </si>
  <si>
    <t>C.线上线下相结合</t>
  </si>
  <si>
    <t>E.很难估计</t>
  </si>
  <si>
    <t>A.产品创新</t>
  </si>
  <si>
    <t>A.大于10年</t>
  </si>
  <si>
    <t>19.市场开拓与销售渠道情况</t>
  </si>
  <si>
    <t>24.你如何定义目前产品/服务所处的阶段</t>
  </si>
  <si>
    <t>B.工艺创新</t>
  </si>
  <si>
    <t>23、</t>
  </si>
  <si>
    <t>商业模式二体验价值</t>
  </si>
  <si>
    <t>B.5-10年</t>
  </si>
  <si>
    <t>A.市场开拓能力强，具有很好的销售网络和经营渠道</t>
  </si>
  <si>
    <t>A.计划阶段：原型仍在设计</t>
  </si>
  <si>
    <t>C.市场创新</t>
  </si>
  <si>
    <t>C.3-5年</t>
  </si>
  <si>
    <t>B.市场开拓能力较强，具有较好的销售网络和经营渠道</t>
  </si>
  <si>
    <t>B.测试阶段：还在开发中，但已经有了样品展示</t>
  </si>
  <si>
    <t>D.管理创新</t>
  </si>
  <si>
    <t>D.3年以下</t>
  </si>
  <si>
    <t>C.市场开拓能力一般，销售网络和经营渠道初具规模</t>
  </si>
  <si>
    <t>C.预备阶段：最简化可实行产品（MVP）即将发布</t>
  </si>
  <si>
    <t>30.公司产品或服务拥有的专利和软著数量？</t>
  </si>
  <si>
    <t>D.市场销售渠道尚未开拓</t>
  </si>
  <si>
    <t>D.试推广阶段：完成最简化可实行产品（MVP），用以接触客户，收集客户反馈</t>
  </si>
  <si>
    <t>A.10个及以下</t>
  </si>
  <si>
    <t>34.最近一年核心人员离职率</t>
  </si>
  <si>
    <t>20.公司主营业务收入类型</t>
  </si>
  <si>
    <t>E.迭代阶段：基于发布的产品，根据客户反馈进行版本迭代更新的阶段</t>
  </si>
  <si>
    <t>B.11个-20个</t>
  </si>
  <si>
    <t>A.小于30%</t>
  </si>
  <si>
    <t>24、</t>
  </si>
  <si>
    <t>商业模式三平台价值</t>
  </si>
  <si>
    <t>A.一次性收费</t>
  </si>
  <si>
    <t>25.产品类型</t>
  </si>
  <si>
    <t>C.21个-40个</t>
  </si>
  <si>
    <t>B.30%-50%</t>
  </si>
  <si>
    <t>B.持续性收费</t>
  </si>
  <si>
    <t>A.前所未有的创新型产品</t>
  </si>
  <si>
    <t>D.41个及以上</t>
  </si>
  <si>
    <t>C.50%以上</t>
  </si>
  <si>
    <t>C.复合性收费</t>
  </si>
  <si>
    <t>B.性能改善型产品</t>
  </si>
  <si>
    <t>31.是否有发明专利</t>
  </si>
  <si>
    <t>35.是否有完善的决策机制（如：重大决策是否有完善的议事流程）</t>
  </si>
  <si>
    <t>D.不确定</t>
  </si>
  <si>
    <t>C.定制化产品</t>
  </si>
  <si>
    <t>21.产品/服务的定价机制</t>
  </si>
  <si>
    <t>D.仿制产品</t>
  </si>
  <si>
    <t>Part5</t>
  </si>
  <si>
    <t>产品竞争力</t>
  </si>
  <si>
    <t>产品需求</t>
  </si>
  <si>
    <t>25、</t>
  </si>
  <si>
    <t>目标市场数量规模</t>
  </si>
  <si>
    <t>A.按照产品/服务类别进行固定定价</t>
  </si>
  <si>
    <t>26.产品多样化程度</t>
  </si>
  <si>
    <t>32.客户对公司产品或服务的忠诚度</t>
  </si>
  <si>
    <t>36.公司是否明晰投资者退出策略</t>
  </si>
  <si>
    <t>26、</t>
  </si>
  <si>
    <t>目标市场的价值规模</t>
  </si>
  <si>
    <t>B.根据市场情况变化浮动定价</t>
  </si>
  <si>
    <t>A.单一产品</t>
  </si>
  <si>
    <t>A.产品未推广到市场，客户忠诚度尚不明确</t>
  </si>
  <si>
    <t>A.尚不了解</t>
  </si>
  <si>
    <t>产品开发</t>
  </si>
  <si>
    <t>27、</t>
  </si>
  <si>
    <t>你如何定义目前产品/服务所处的阶段</t>
  </si>
  <si>
    <t>C.以积累用户为主，暂不收费</t>
  </si>
  <si>
    <t>B.横向多样化</t>
  </si>
  <si>
    <t>B.较低，客户较容易选择其他产品/服务</t>
  </si>
  <si>
    <t>B.了解，但暂未制定退出机制</t>
  </si>
  <si>
    <t>28、</t>
  </si>
  <si>
    <t>产品类型</t>
  </si>
  <si>
    <t>D.尚未确定</t>
  </si>
  <si>
    <t>C.纵向多样化</t>
  </si>
  <si>
    <t>C.一般，客户对产品/服务有一定的依赖性</t>
  </si>
  <si>
    <t>C.有单一退出机制</t>
  </si>
  <si>
    <t>29、</t>
  </si>
  <si>
    <t>产品多样化程度</t>
  </si>
  <si>
    <t>D.侧向多样化</t>
  </si>
  <si>
    <t>D.较高，客户高度认可公司的产品/服务</t>
  </si>
  <si>
    <t>D.有多重退出机制</t>
  </si>
  <si>
    <t>30、</t>
  </si>
  <si>
    <t>产品技术壁垒</t>
  </si>
  <si>
    <t>33.客户对产品和服务的满意度</t>
  </si>
  <si>
    <t>37.公司是否受过监管机构处罚</t>
  </si>
  <si>
    <t>31、</t>
  </si>
  <si>
    <t>产品研发速度</t>
  </si>
  <si>
    <t>A.产品未推广到市场，客户满意度尚不明确</t>
  </si>
  <si>
    <t>产品创新</t>
  </si>
  <si>
    <t>32、</t>
  </si>
  <si>
    <t>公司产品的创新模式</t>
  </si>
  <si>
    <t>B.较低，产品/服务仍需改善</t>
  </si>
  <si>
    <t>33、</t>
  </si>
  <si>
    <t>公司产品或服务拥有的专利和软著数量？</t>
  </si>
  <si>
    <t>C.一般，市场上客户对该类型的产品/服务无明显满意度偏好</t>
  </si>
  <si>
    <t>38.公司或者创始人是否存在未决诉讼</t>
  </si>
  <si>
    <t>34、</t>
  </si>
  <si>
    <t>是否有发明专利</t>
  </si>
  <si>
    <t>D.较高，客户普遍认可公司的产品/服务</t>
  </si>
  <si>
    <t>市场反馈</t>
  </si>
  <si>
    <t>35、</t>
  </si>
  <si>
    <t>客户对公司产品或服务的忠诚度</t>
  </si>
  <si>
    <t>36、</t>
  </si>
  <si>
    <t>客户对产品和服务的满意度</t>
  </si>
  <si>
    <t>Part6</t>
  </si>
  <si>
    <t>风险管理</t>
  </si>
  <si>
    <t>管理风险</t>
  </si>
  <si>
    <t>37、</t>
  </si>
  <si>
    <t>最近一年核心人员离职率</t>
  </si>
  <si>
    <t>38、</t>
  </si>
  <si>
    <t>是否有完善的决策机制（如：重大决策是否有完善的议事流程）</t>
  </si>
  <si>
    <t>39、</t>
  </si>
  <si>
    <t>公司是否明晰投资者退出策略</t>
  </si>
  <si>
    <t>法律风险</t>
  </si>
  <si>
    <t>40、</t>
  </si>
  <si>
    <t>公司是否受过监管机构处罚</t>
  </si>
  <si>
    <t>41、</t>
  </si>
  <si>
    <t>公司或者创始人是否存在未决诉讼</t>
  </si>
  <si>
    <t>q0001</t>
  </si>
  <si>
    <t>q0002</t>
  </si>
  <si>
    <t>q0003</t>
  </si>
  <si>
    <t>q0004</t>
  </si>
  <si>
    <t>q0005</t>
  </si>
  <si>
    <t>q0006</t>
  </si>
  <si>
    <t>q0007</t>
  </si>
  <si>
    <t>q0008</t>
  </si>
  <si>
    <t>q0009</t>
  </si>
  <si>
    <t>q0010</t>
  </si>
  <si>
    <t>q0011</t>
  </si>
  <si>
    <t>q0012</t>
  </si>
  <si>
    <t>q0013</t>
  </si>
  <si>
    <t>q0014</t>
  </si>
  <si>
    <t>q0015</t>
  </si>
  <si>
    <t>q0016</t>
  </si>
  <si>
    <t>q0017</t>
  </si>
  <si>
    <t>q0018</t>
  </si>
  <si>
    <t>q0019</t>
  </si>
  <si>
    <t>q0020</t>
  </si>
  <si>
    <t>q0021</t>
  </si>
  <si>
    <t>q0022</t>
  </si>
  <si>
    <t>q0023</t>
  </si>
  <si>
    <t>q0024</t>
  </si>
  <si>
    <t>q0025</t>
  </si>
  <si>
    <t>q0026</t>
  </si>
  <si>
    <t>q0027</t>
  </si>
  <si>
    <t>q0028</t>
  </si>
  <si>
    <t>q0029</t>
  </si>
  <si>
    <t>q0030</t>
  </si>
  <si>
    <t>q0031</t>
  </si>
  <si>
    <t>q0032</t>
  </si>
  <si>
    <t>q0033</t>
  </si>
  <si>
    <t>q0034</t>
  </si>
  <si>
    <t>q0035</t>
  </si>
  <si>
    <t>q0036</t>
  </si>
  <si>
    <t>q0037</t>
  </si>
  <si>
    <t>q0038</t>
  </si>
  <si>
    <t>营业收入分析预测表</t>
  </si>
  <si>
    <t>单位：元</t>
  </si>
  <si>
    <t>项目</t>
  </si>
  <si>
    <t>营业收入</t>
  </si>
  <si>
    <t>营业成本</t>
  </si>
  <si>
    <t>费用支出</t>
  </si>
  <si>
    <t>营业利润</t>
  </si>
  <si>
    <t>净利润</t>
  </si>
  <si>
    <t>净现金流</t>
  </si>
  <si>
    <t>填表说明：</t>
  </si>
  <si>
    <t>1、此表为企业未来年度收入预测表，建议按照实际业务分类或产品分类填报。</t>
  </si>
  <si>
    <t>2、此表为选填表，请按照实际情况尽量填写，填报情况将影响到估值结果的准确性。</t>
  </si>
  <si>
    <t>3、如果收入很难分类，或收入结构比较单一，可以填报一个数据。</t>
  </si>
  <si>
    <t>100字以内，请描述公司产品或服务</t>
    <phoneticPr fontId="26" type="noConversion"/>
  </si>
  <si>
    <t>现代服务业</t>
    <phoneticPr fontId="26" type="noConversion"/>
  </si>
  <si>
    <t>旅游户外</t>
    <phoneticPr fontId="26" type="noConversion"/>
  </si>
  <si>
    <t>硬件设备</t>
    <phoneticPr fontId="26" type="noConversion"/>
  </si>
  <si>
    <t>连锁及零售</t>
    <phoneticPr fontId="26" type="noConversion"/>
  </si>
  <si>
    <t>通讯电信</t>
    <phoneticPr fontId="26" type="noConversion"/>
  </si>
  <si>
    <t>化工、新材料</t>
    <phoneticPr fontId="26" type="noConversion"/>
  </si>
  <si>
    <t>现代制造业</t>
    <phoneticPr fontId="26" type="noConversion"/>
  </si>
  <si>
    <t>半导体、芯片、集成电路</t>
    <phoneticPr fontId="26" type="noConversion"/>
  </si>
  <si>
    <r>
      <t>房地产、</t>
    </r>
    <r>
      <rPr>
        <sz val="11"/>
        <color theme="1"/>
        <rFont val="宋体 (正文)"/>
        <family val="1"/>
        <charset val="134"/>
      </rPr>
      <t>建筑材料</t>
    </r>
    <phoneticPr fontId="2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</si>
</sst>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 * #,##0.00_ ;_ * \-#,##0.00_ ;_ * &quot;-&quot;??_ ;_ @_ "/>
    <numFmt numFmtId="176" formatCode="#,##0.00_ "/>
    <numFmt numFmtId="177" formatCode=";;;"/>
    <numFmt numFmtId="178" formatCode="0.00_ "/>
    <numFmt numFmtId="179" formatCode="0_);[Red]\(0\)"/>
  </numFmts>
  <fonts count="30" x14ac:knownFonts="1">
    <font>
      <sz val="11"/>
      <color theme="1"/>
      <name val="等线"/>
      <charset val="134"/>
      <scheme val="minor"/>
    </font>
    <font>
      <b/>
      <sz val="14"/>
      <color theme="0"/>
      <name val="等线"/>
      <family val="3"/>
      <charset val="134"/>
      <scheme val="minor"/>
    </font>
    <font>
      <sz val="10"/>
      <color theme="1"/>
      <name val="等线"/>
      <family val="3"/>
      <charset val="134"/>
      <scheme val="minor"/>
    </font>
    <font>
      <b/>
      <sz val="10"/>
      <color theme="1"/>
      <name val="等线"/>
      <family val="3"/>
      <charset val="134"/>
      <scheme val="minor"/>
    </font>
    <font>
      <b/>
      <sz val="9"/>
      <color rgb="FFFF0000"/>
      <name val="宋体"/>
      <family val="3"/>
      <charset val="134"/>
    </font>
    <font>
      <b/>
      <sz val="9"/>
      <color rgb="FF000000"/>
      <name val="宋体"/>
      <family val="3"/>
      <charset val="134"/>
    </font>
    <font>
      <sz val="11"/>
      <color rgb="FF000000"/>
      <name val="宋体"/>
      <family val="3"/>
      <charset val="134"/>
    </font>
    <font>
      <b/>
      <sz val="14"/>
      <color theme="0"/>
      <name val="等线"/>
      <family val="3"/>
      <charset val="134"/>
    </font>
    <font>
      <sz val="11"/>
      <color theme="1"/>
      <name val="等线"/>
      <family val="3"/>
      <charset val="134"/>
    </font>
    <font>
      <b/>
      <sz val="11"/>
      <color theme="0"/>
      <name val="等线"/>
      <family val="3"/>
      <charset val="134"/>
    </font>
    <font>
      <b/>
      <sz val="11"/>
      <color theme="0"/>
      <name val="等线"/>
      <family val="3"/>
      <charset val="134"/>
      <scheme val="minor"/>
    </font>
    <font>
      <sz val="11"/>
      <name val="等线"/>
      <family val="3"/>
      <charset val="134"/>
    </font>
    <font>
      <sz val="11"/>
      <color rgb="FFFF0000"/>
      <name val="等线"/>
      <family val="3"/>
      <charset val="134"/>
      <scheme val="minor"/>
    </font>
    <font>
      <sz val="10"/>
      <name val="等线"/>
      <family val="3"/>
      <charset val="134"/>
      <scheme val="minor"/>
    </font>
    <font>
      <sz val="10"/>
      <color theme="1"/>
      <name val="宋体"/>
      <family val="3"/>
      <charset val="134"/>
    </font>
    <font>
      <b/>
      <sz val="10"/>
      <color rgb="FFFF0000"/>
      <name val="宋体"/>
      <family val="3"/>
      <charset val="134"/>
    </font>
    <font>
      <b/>
      <sz val="10"/>
      <name val="宋体"/>
      <family val="3"/>
      <charset val="134"/>
    </font>
    <font>
      <sz val="10"/>
      <color rgb="FFFF0000"/>
      <name val="等线"/>
      <family val="3"/>
      <charset val="134"/>
      <scheme val="minor"/>
    </font>
    <font>
      <sz val="10"/>
      <name val="宋体"/>
      <family val="3"/>
      <charset val="134"/>
    </font>
    <font>
      <b/>
      <sz val="10"/>
      <color theme="1"/>
      <name val="宋体"/>
      <family val="3"/>
      <charset val="134"/>
    </font>
    <font>
      <b/>
      <sz val="11"/>
      <color theme="1"/>
      <name val="等线"/>
      <family val="3"/>
      <charset val="134"/>
    </font>
    <font>
      <sz val="11"/>
      <color rgb="FFFF0000"/>
      <name val="等线"/>
      <family val="3"/>
      <charset val="134"/>
    </font>
    <font>
      <u/>
      <sz val="11"/>
      <color theme="10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sz val="12"/>
      <name val="宋体"/>
      <family val="3"/>
      <charset val="134"/>
    </font>
    <font>
      <sz val="9"/>
      <color rgb="FF000000"/>
      <name val="Microsoft YaHei UI"/>
      <family val="2"/>
      <charset val="134"/>
    </font>
    <font>
      <sz val="9"/>
      <name val="等线"/>
      <family val="3"/>
      <charset val="134"/>
      <scheme val="minor"/>
    </font>
    <font>
      <sz val="11"/>
      <color rgb="FFFF0000"/>
      <name val="等线"/>
      <family val="3"/>
      <charset val="134"/>
    </font>
    <font>
      <sz val="11"/>
      <color theme="1"/>
      <name val="等线"/>
      <family val="3"/>
      <charset val="134"/>
    </font>
    <font>
      <sz val="11"/>
      <color theme="1"/>
      <name val="宋体 (正文)"/>
      <family val="1"/>
      <charset val="134"/>
    </font>
  </fonts>
  <fills count="13">
    <fill>
      <patternFill patternType="none"/>
    </fill>
    <fill>
      <patternFill patternType="gray125"/>
    </fill>
    <fill>
      <patternFill patternType="solid">
        <fgColor rgb="FF0478FC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79970702230903046"/>
        <bgColor indexed="64"/>
      </patternFill>
    </fill>
    <fill>
      <patternFill patternType="solid">
        <fgColor theme="8" tint="0.79989013336588644"/>
        <bgColor indexed="64"/>
      </patternFill>
    </fill>
    <fill>
      <patternFill patternType="solid">
        <fgColor theme="0" tint="-0.14990691854609822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8" tint="0.7998290963469344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rgb="FF000000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</borders>
  <cellStyleXfs count="11">
    <xf numFmtId="0" fontId="0" fillId="0" borderId="0">
      <alignment vertical="center"/>
    </xf>
    <xf numFmtId="0" fontId="22" fillId="0" borderId="0" applyNumberFormat="0" applyFill="0" applyBorder="0" applyAlignment="0" applyProtection="0">
      <alignment vertical="top"/>
      <protection locked="0"/>
    </xf>
    <xf numFmtId="9" fontId="23" fillId="0" borderId="0" applyFont="0" applyFill="0" applyBorder="0" applyAlignment="0" applyProtection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43" fontId="23" fillId="0" borderId="0" applyFont="0" applyFill="0" applyBorder="0" applyAlignment="0" applyProtection="0">
      <alignment vertical="center"/>
    </xf>
  </cellStyleXfs>
  <cellXfs count="188">
    <xf numFmtId="0" fontId="0" fillId="0" borderId="0" xfId="0">
      <alignment vertical="center"/>
    </xf>
    <xf numFmtId="49" fontId="3" fillId="3" borderId="1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0" fillId="0" borderId="1" xfId="0" applyFont="1" applyBorder="1">
      <alignment vertical="center"/>
    </xf>
    <xf numFmtId="43" fontId="0" fillId="0" borderId="1" xfId="0" applyNumberFormat="1" applyBorder="1" applyProtection="1">
      <alignment vertical="center"/>
      <protection locked="0"/>
    </xf>
    <xf numFmtId="0" fontId="5" fillId="4" borderId="8" xfId="0" applyFont="1" applyFill="1" applyBorder="1">
      <alignment vertical="center"/>
    </xf>
    <xf numFmtId="0" fontId="5" fillId="4" borderId="9" xfId="0" applyFont="1" applyFill="1" applyBorder="1">
      <alignment vertical="center"/>
    </xf>
    <xf numFmtId="43" fontId="6" fillId="4" borderId="9" xfId="0" applyNumberFormat="1" applyFont="1" applyFill="1" applyBorder="1">
      <alignment vertical="center"/>
    </xf>
    <xf numFmtId="0" fontId="6" fillId="4" borderId="9" xfId="0" applyFont="1" applyFill="1" applyBorder="1">
      <alignment vertical="center"/>
    </xf>
    <xf numFmtId="43" fontId="6" fillId="4" borderId="10" xfId="0" applyNumberFormat="1" applyFont="1" applyFill="1" applyBorder="1">
      <alignment vertical="center"/>
    </xf>
    <xf numFmtId="0" fontId="0" fillId="0" borderId="0" xfId="0" applyAlignment="1"/>
    <xf numFmtId="0" fontId="0" fillId="0" borderId="0" xfId="0" applyProtection="1">
      <alignment vertical="center"/>
    </xf>
    <xf numFmtId="0" fontId="8" fillId="2" borderId="11" xfId="0" applyFont="1" applyFill="1" applyBorder="1" applyProtection="1">
      <alignment vertical="center"/>
    </xf>
    <xf numFmtId="0" fontId="9" fillId="2" borderId="11" xfId="0" applyFont="1" applyFill="1" applyBorder="1" applyAlignment="1" applyProtection="1">
      <alignment vertical="center"/>
    </xf>
    <xf numFmtId="0" fontId="9" fillId="2" borderId="11" xfId="0" applyFont="1" applyFill="1" applyBorder="1" applyAlignment="1" applyProtection="1">
      <alignment horizontal="center" vertical="center"/>
    </xf>
    <xf numFmtId="0" fontId="9" fillId="2" borderId="8" xfId="0" applyFont="1" applyFill="1" applyBorder="1" applyAlignment="1" applyProtection="1">
      <alignment horizontal="center" vertical="center" wrapText="1"/>
    </xf>
    <xf numFmtId="0" fontId="10" fillId="2" borderId="1" xfId="0" applyFont="1" applyFill="1" applyBorder="1" applyAlignment="1" applyProtection="1">
      <alignment horizontal="center" vertical="center"/>
    </xf>
    <xf numFmtId="0" fontId="8" fillId="0" borderId="1" xfId="0" applyFont="1" applyBorder="1" applyAlignment="1" applyProtection="1">
      <alignment horizontal="center" vertical="center" wrapText="1"/>
    </xf>
    <xf numFmtId="0" fontId="11" fillId="5" borderId="1" xfId="0" applyFont="1" applyFill="1" applyBorder="1" applyAlignment="1" applyProtection="1">
      <alignment vertical="center" wrapText="1"/>
    </xf>
    <xf numFmtId="0" fontId="8" fillId="6" borderId="12" xfId="0" applyFont="1" applyFill="1" applyBorder="1" applyAlignment="1" applyProtection="1">
      <alignment horizontal="center" vertical="center" wrapText="1"/>
    </xf>
    <xf numFmtId="0" fontId="12" fillId="0" borderId="1" xfId="0" applyFont="1" applyBorder="1" applyProtection="1">
      <alignment vertical="center"/>
    </xf>
    <xf numFmtId="0" fontId="0" fillId="0" borderId="1" xfId="0" applyBorder="1" applyAlignment="1" applyProtection="1">
      <alignment horizontal="center" vertical="center"/>
    </xf>
    <xf numFmtId="0" fontId="11" fillId="5" borderId="7" xfId="0" applyFont="1" applyFill="1" applyBorder="1" applyAlignment="1" applyProtection="1">
      <alignment vertical="center" wrapText="1"/>
    </xf>
    <xf numFmtId="0" fontId="0" fillId="7" borderId="0" xfId="0" applyFont="1" applyFill="1" applyAlignment="1" applyProtection="1">
      <alignment horizontal="center" vertical="center"/>
      <protection locked="0"/>
    </xf>
    <xf numFmtId="0" fontId="8" fillId="7" borderId="2" xfId="0" applyFont="1" applyFill="1" applyBorder="1" applyAlignment="1" applyProtection="1">
      <alignment horizontal="center" vertical="center" wrapText="1"/>
    </xf>
    <xf numFmtId="0" fontId="8" fillId="7" borderId="2" xfId="0" applyNumberFormat="1" applyFont="1" applyFill="1" applyBorder="1" applyAlignment="1" applyProtection="1">
      <alignment horizontal="center" vertical="center" wrapText="1"/>
    </xf>
    <xf numFmtId="0" fontId="0" fillId="8" borderId="1" xfId="0" applyFont="1" applyFill="1" applyBorder="1" applyAlignment="1" applyProtection="1">
      <alignment vertical="center" wrapText="1"/>
    </xf>
    <xf numFmtId="0" fontId="0" fillId="7" borderId="12" xfId="0" applyFill="1" applyBorder="1" applyAlignment="1" applyProtection="1">
      <alignment horizontal="center" vertical="center"/>
      <protection locked="0"/>
    </xf>
    <xf numFmtId="0" fontId="8" fillId="6" borderId="1" xfId="0" applyNumberFormat="1" applyFont="1" applyFill="1" applyBorder="1" applyAlignment="1" applyProtection="1">
      <alignment horizontal="center" vertical="center" wrapText="1"/>
    </xf>
    <xf numFmtId="0" fontId="8" fillId="6" borderId="1" xfId="0" applyFont="1" applyFill="1" applyBorder="1" applyAlignment="1" applyProtection="1">
      <alignment horizontal="center" vertical="center" wrapText="1"/>
    </xf>
    <xf numFmtId="0" fontId="8" fillId="6" borderId="14" xfId="0" applyFont="1" applyFill="1" applyBorder="1" applyAlignment="1" applyProtection="1">
      <alignment horizontal="center" vertical="center" wrapText="1"/>
    </xf>
    <xf numFmtId="0" fontId="0" fillId="9" borderId="14" xfId="0" applyFill="1" applyBorder="1" applyProtection="1">
      <alignment vertical="center"/>
    </xf>
    <xf numFmtId="0" fontId="0" fillId="9" borderId="7" xfId="0" applyFill="1" applyBorder="1" applyProtection="1">
      <alignment vertical="center"/>
    </xf>
    <xf numFmtId="0" fontId="0" fillId="9" borderId="11" xfId="0" applyFill="1" applyBorder="1" applyProtection="1">
      <alignment vertical="center"/>
    </xf>
    <xf numFmtId="0" fontId="8" fillId="6" borderId="3" xfId="0" applyFont="1" applyFill="1" applyBorder="1" applyAlignment="1" applyProtection="1">
      <alignment horizontal="center" vertical="center" wrapText="1"/>
    </xf>
    <xf numFmtId="0" fontId="8" fillId="7" borderId="12" xfId="0" applyFont="1" applyFill="1" applyBorder="1" applyAlignment="1" applyProtection="1">
      <alignment horizontal="center" vertical="center" wrapText="1"/>
    </xf>
    <xf numFmtId="0" fontId="0" fillId="0" borderId="0" xfId="0" applyFont="1" applyProtection="1">
      <alignment vertical="center"/>
    </xf>
    <xf numFmtId="0" fontId="12" fillId="0" borderId="0" xfId="0" applyFont="1" applyProtection="1">
      <alignment vertical="center"/>
    </xf>
    <xf numFmtId="0" fontId="0" fillId="0" borderId="0" xfId="0" applyFont="1" applyAlignment="1" applyProtection="1">
      <alignment vertical="center" wrapText="1"/>
    </xf>
    <xf numFmtId="0" fontId="13" fillId="0" borderId="1" xfId="0" applyFont="1" applyBorder="1" applyAlignment="1" applyProtection="1">
      <alignment horizontal="justify" vertical="center"/>
    </xf>
    <xf numFmtId="0" fontId="14" fillId="0" borderId="1" xfId="0" applyFont="1" applyBorder="1" applyAlignment="1" applyProtection="1">
      <alignment horizontal="justify" vertical="center"/>
    </xf>
    <xf numFmtId="0" fontId="15" fillId="0" borderId="1" xfId="0" applyFont="1" applyBorder="1" applyAlignment="1" applyProtection="1">
      <alignment horizontal="justify" vertical="center"/>
    </xf>
    <xf numFmtId="0" fontId="16" fillId="0" borderId="1" xfId="0" applyFont="1" applyFill="1" applyBorder="1" applyAlignment="1" applyProtection="1">
      <alignment horizontal="justify" vertical="center"/>
    </xf>
    <xf numFmtId="0" fontId="2" fillId="0" borderId="1" xfId="0" applyFont="1" applyBorder="1" applyAlignment="1" applyProtection="1">
      <alignment horizontal="justify" vertical="center"/>
    </xf>
    <xf numFmtId="0" fontId="17" fillId="0" borderId="7" xfId="0" applyFont="1" applyFill="1" applyBorder="1" applyAlignment="1" applyProtection="1">
      <alignment horizontal="justify" vertical="center"/>
    </xf>
    <xf numFmtId="0" fontId="18" fillId="0" borderId="1" xfId="0" applyFont="1" applyBorder="1" applyAlignment="1" applyProtection="1">
      <alignment horizontal="justify" vertical="center"/>
    </xf>
    <xf numFmtId="0" fontId="19" fillId="0" borderId="1" xfId="0" applyFont="1" applyFill="1" applyBorder="1" applyAlignment="1" applyProtection="1">
      <alignment horizontal="justify" vertical="center"/>
    </xf>
    <xf numFmtId="0" fontId="18" fillId="0" borderId="1" xfId="0" applyFont="1" applyFill="1" applyBorder="1" applyAlignment="1" applyProtection="1">
      <alignment horizontal="justify" vertical="center"/>
    </xf>
    <xf numFmtId="0" fontId="0" fillId="0" borderId="0" xfId="0" applyBorder="1" applyProtection="1">
      <alignment vertical="center"/>
    </xf>
    <xf numFmtId="0" fontId="19" fillId="0" borderId="1" xfId="0" applyFont="1" applyBorder="1" applyAlignment="1" applyProtection="1">
      <alignment horizontal="justify" vertical="center"/>
    </xf>
    <xf numFmtId="0" fontId="14" fillId="0" borderId="1" xfId="0" applyFont="1" applyFill="1" applyBorder="1" applyAlignment="1" applyProtection="1">
      <alignment horizontal="justify" vertical="center"/>
    </xf>
    <xf numFmtId="177" fontId="10" fillId="0" borderId="0" xfId="0" applyNumberFormat="1" applyFont="1" applyBorder="1" applyAlignment="1" applyProtection="1">
      <alignment vertical="center"/>
    </xf>
    <xf numFmtId="0" fontId="14" fillId="0" borderId="7" xfId="0" applyFont="1" applyFill="1" applyBorder="1" applyAlignment="1" applyProtection="1">
      <alignment horizontal="justify" vertical="center"/>
    </xf>
    <xf numFmtId="0" fontId="0" fillId="0" borderId="0" xfId="0" applyProtection="1">
      <alignment vertical="center"/>
      <protection locked="0"/>
    </xf>
    <xf numFmtId="0" fontId="9" fillId="2" borderId="1" xfId="0" applyFont="1" applyFill="1" applyBorder="1" applyAlignment="1">
      <alignment horizontal="center" vertical="center"/>
    </xf>
    <xf numFmtId="0" fontId="8" fillId="0" borderId="1" xfId="0" applyFont="1" applyBorder="1">
      <alignment vertical="center"/>
    </xf>
    <xf numFmtId="0" fontId="21" fillId="4" borderId="1" xfId="0" applyFont="1" applyFill="1" applyBorder="1">
      <alignment vertical="center"/>
    </xf>
    <xf numFmtId="0" fontId="8" fillId="0" borderId="15" xfId="0" applyFont="1" applyFill="1" applyBorder="1">
      <alignment vertical="center"/>
    </xf>
    <xf numFmtId="0" fontId="21" fillId="4" borderId="15" xfId="0" applyFont="1" applyFill="1" applyBorder="1" applyAlignment="1">
      <alignment vertical="center" wrapText="1"/>
    </xf>
    <xf numFmtId="0" fontId="0" fillId="0" borderId="0" xfId="0" applyProtection="1">
      <alignment vertical="center"/>
      <protection hidden="1"/>
    </xf>
    <xf numFmtId="0" fontId="0" fillId="0" borderId="1" xfId="0" applyBorder="1" applyProtection="1">
      <alignment vertical="center"/>
      <protection hidden="1"/>
    </xf>
    <xf numFmtId="0" fontId="0" fillId="0" borderId="1" xfId="0" applyFill="1" applyBorder="1" applyProtection="1">
      <alignment vertical="center"/>
      <protection hidden="1"/>
    </xf>
    <xf numFmtId="0" fontId="20" fillId="0" borderId="3" xfId="3" applyFont="1" applyBorder="1" applyProtection="1">
      <alignment vertical="center"/>
      <protection hidden="1"/>
    </xf>
    <xf numFmtId="0" fontId="20" fillId="0" borderId="1" xfId="3" applyFont="1" applyBorder="1" applyProtection="1">
      <alignment vertical="center"/>
      <protection hidden="1"/>
    </xf>
    <xf numFmtId="0" fontId="0" fillId="0" borderId="1" xfId="0" applyBorder="1" applyAlignment="1" applyProtection="1">
      <protection hidden="1"/>
    </xf>
    <xf numFmtId="0" fontId="8" fillId="4" borderId="0" xfId="3" applyFont="1" applyFill="1" applyBorder="1" applyProtection="1">
      <alignment vertical="center"/>
      <protection hidden="1"/>
    </xf>
    <xf numFmtId="0" fontId="8" fillId="0" borderId="1" xfId="3" applyFont="1" applyBorder="1" applyProtection="1">
      <alignment vertical="center"/>
      <protection hidden="1"/>
    </xf>
    <xf numFmtId="0" fontId="8" fillId="0" borderId="0" xfId="3" applyFont="1" applyBorder="1" applyProtection="1">
      <alignment vertical="center"/>
      <protection hidden="1"/>
    </xf>
    <xf numFmtId="0" fontId="8" fillId="4" borderId="0" xfId="3" applyFont="1" applyFill="1" applyProtection="1">
      <alignment vertical="center"/>
      <protection hidden="1"/>
    </xf>
    <xf numFmtId="0" fontId="8" fillId="0" borderId="0" xfId="3" applyFont="1" applyProtection="1">
      <alignment vertical="center"/>
      <protection hidden="1"/>
    </xf>
    <xf numFmtId="0" fontId="20" fillId="0" borderId="12" xfId="3" applyFont="1" applyBorder="1" applyProtection="1">
      <alignment vertical="center"/>
      <protection hidden="1"/>
    </xf>
    <xf numFmtId="0" fontId="20" fillId="0" borderId="1" xfId="3" applyFont="1" applyBorder="1" applyAlignment="1" applyProtection="1">
      <alignment vertical="top"/>
      <protection hidden="1"/>
    </xf>
    <xf numFmtId="0" fontId="8" fillId="0" borderId="1" xfId="3" applyFont="1" applyBorder="1" applyAlignment="1" applyProtection="1">
      <alignment vertical="top"/>
      <protection hidden="1"/>
    </xf>
    <xf numFmtId="0" fontId="20" fillId="4" borderId="1" xfId="3" applyFont="1" applyFill="1" applyBorder="1" applyProtection="1">
      <alignment vertical="center"/>
      <protection hidden="1"/>
    </xf>
    <xf numFmtId="0" fontId="8" fillId="4" borderId="1" xfId="3" applyFont="1" applyFill="1" applyBorder="1" applyProtection="1">
      <alignment vertical="center"/>
      <protection hidden="1"/>
    </xf>
    <xf numFmtId="0" fontId="8" fillId="0" borderId="0" xfId="0" applyFont="1" applyProtection="1">
      <alignment vertical="center"/>
      <protection hidden="1"/>
    </xf>
    <xf numFmtId="0" fontId="20" fillId="4" borderId="1" xfId="3" applyFont="1" applyFill="1" applyBorder="1" applyAlignment="1" applyProtection="1">
      <protection hidden="1"/>
    </xf>
    <xf numFmtId="0" fontId="8" fillId="0" borderId="12" xfId="3" applyFont="1" applyBorder="1" applyProtection="1">
      <alignment vertical="center"/>
      <protection hidden="1"/>
    </xf>
    <xf numFmtId="0" fontId="8" fillId="4" borderId="1" xfId="3" applyFont="1" applyFill="1" applyBorder="1" applyAlignment="1" applyProtection="1">
      <protection hidden="1"/>
    </xf>
    <xf numFmtId="0" fontId="20" fillId="11" borderId="1" xfId="3" applyFont="1" applyFill="1" applyBorder="1" applyAlignment="1" applyProtection="1">
      <protection hidden="1"/>
    </xf>
    <xf numFmtId="0" fontId="21" fillId="4" borderId="1" xfId="0" applyFont="1" applyFill="1" applyBorder="1" applyAlignment="1">
      <alignment horizontal="left" vertical="center" wrapText="1"/>
    </xf>
    <xf numFmtId="0" fontId="8" fillId="0" borderId="1" xfId="0" applyFont="1" applyFill="1" applyBorder="1">
      <alignment vertical="center"/>
    </xf>
    <xf numFmtId="0" fontId="9" fillId="2" borderId="1" xfId="0" applyFont="1" applyFill="1" applyBorder="1" applyAlignment="1" applyProtection="1">
      <alignment horizontal="center" vertical="center"/>
    </xf>
    <xf numFmtId="0" fontId="8" fillId="0" borderId="1" xfId="0" applyFont="1" applyBorder="1" applyProtection="1">
      <alignment vertical="center"/>
    </xf>
    <xf numFmtId="0" fontId="21" fillId="4" borderId="1" xfId="0" applyFont="1" applyFill="1" applyBorder="1" applyProtection="1">
      <alignment vertical="center"/>
    </xf>
    <xf numFmtId="0" fontId="0" fillId="0" borderId="1" xfId="0" applyFont="1" applyBorder="1" applyProtection="1">
      <alignment vertical="center"/>
    </xf>
    <xf numFmtId="0" fontId="12" fillId="0" borderId="1" xfId="0" applyFont="1" applyBorder="1" applyAlignment="1" applyProtection="1">
      <alignment vertical="center" wrapText="1"/>
    </xf>
    <xf numFmtId="0" fontId="8" fillId="0" borderId="1" xfId="0" applyFont="1" applyFill="1" applyBorder="1" applyProtection="1">
      <alignment vertical="center"/>
    </xf>
    <xf numFmtId="0" fontId="8" fillId="10" borderId="12" xfId="0" applyFont="1" applyFill="1" applyBorder="1" applyAlignment="1" applyProtection="1">
      <alignment horizontal="center" vertical="center"/>
      <protection locked="0"/>
    </xf>
    <xf numFmtId="0" fontId="8" fillId="10" borderId="13" xfId="0" applyFont="1" applyFill="1" applyBorder="1" applyAlignment="1" applyProtection="1">
      <alignment horizontal="center" vertical="center"/>
      <protection locked="0"/>
    </xf>
    <xf numFmtId="0" fontId="0" fillId="0" borderId="1" xfId="0" applyBorder="1" applyProtection="1">
      <alignment vertical="center"/>
    </xf>
    <xf numFmtId="176" fontId="8" fillId="10" borderId="12" xfId="0" applyNumberFormat="1" applyFont="1" applyFill="1" applyBorder="1" applyAlignment="1" applyProtection="1">
      <alignment horizontal="center" vertical="center"/>
      <protection locked="0"/>
    </xf>
    <xf numFmtId="49" fontId="8" fillId="0" borderId="1" xfId="0" applyNumberFormat="1" applyFont="1" applyFill="1" applyBorder="1" applyAlignment="1" applyProtection="1">
      <alignment horizontal="left" vertical="center"/>
    </xf>
    <xf numFmtId="0" fontId="0" fillId="9" borderId="1" xfId="0" applyFill="1" applyBorder="1" applyProtection="1">
      <alignment vertical="center"/>
      <protection locked="0"/>
    </xf>
    <xf numFmtId="176" fontId="0" fillId="7" borderId="12" xfId="0" applyNumberFormat="1" applyFill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 vertical="center"/>
    </xf>
    <xf numFmtId="178" fontId="0" fillId="7" borderId="12" xfId="0" applyNumberFormat="1" applyFill="1" applyBorder="1" applyAlignment="1" applyProtection="1">
      <alignment horizontal="center" vertical="center"/>
      <protection locked="0"/>
    </xf>
    <xf numFmtId="178" fontId="0" fillId="7" borderId="12" xfId="0" applyNumberFormat="1" applyFont="1" applyFill="1" applyBorder="1" applyAlignment="1" applyProtection="1">
      <alignment horizontal="center" vertical="center"/>
      <protection locked="0"/>
    </xf>
    <xf numFmtId="10" fontId="0" fillId="0" borderId="1" xfId="0" applyNumberFormat="1" applyFont="1" applyBorder="1" applyAlignment="1" applyProtection="1">
      <alignment vertical="center"/>
      <protection locked="0"/>
    </xf>
    <xf numFmtId="0" fontId="8" fillId="4" borderId="1" xfId="0" applyFont="1" applyFill="1" applyBorder="1" applyProtection="1">
      <alignment vertical="center"/>
    </xf>
    <xf numFmtId="0" fontId="21" fillId="4" borderId="1" xfId="0" applyFont="1" applyFill="1" applyBorder="1" applyAlignment="1" applyProtection="1">
      <alignment vertical="center" wrapText="1"/>
    </xf>
    <xf numFmtId="0" fontId="8" fillId="0" borderId="7" xfId="0" applyFont="1" applyFill="1" applyBorder="1" applyProtection="1">
      <alignment vertical="center"/>
    </xf>
    <xf numFmtId="0" fontId="8" fillId="12" borderId="12" xfId="0" applyFont="1" applyFill="1" applyBorder="1" applyAlignment="1" applyProtection="1">
      <alignment horizontal="left" vertical="center"/>
    </xf>
    <xf numFmtId="0" fontId="8" fillId="12" borderId="2" xfId="0" applyFont="1" applyFill="1" applyBorder="1" applyAlignment="1" applyProtection="1">
      <alignment horizontal="left" vertical="center"/>
    </xf>
    <xf numFmtId="0" fontId="8" fillId="12" borderId="13" xfId="0" applyFont="1" applyFill="1" applyBorder="1" applyAlignment="1" applyProtection="1">
      <alignment horizontal="left" vertical="center"/>
    </xf>
    <xf numFmtId="0" fontId="27" fillId="4" borderId="1" xfId="0" applyFont="1" applyFill="1" applyBorder="1" applyProtection="1">
      <alignment vertical="center"/>
    </xf>
    <xf numFmtId="0" fontId="23" fillId="0" borderId="1" xfId="0" applyFont="1" applyBorder="1" applyAlignment="1"/>
    <xf numFmtId="0" fontId="23" fillId="0" borderId="1" xfId="0" applyFont="1" applyBorder="1">
      <alignment vertical="center"/>
    </xf>
    <xf numFmtId="0" fontId="23" fillId="0" borderId="7" xfId="0" applyFont="1" applyBorder="1" applyAlignment="1"/>
    <xf numFmtId="0" fontId="9" fillId="2" borderId="1" xfId="0" applyFont="1" applyFill="1" applyBorder="1" applyAlignment="1" applyProtection="1">
      <alignment horizontal="center" vertical="center"/>
    </xf>
    <xf numFmtId="0" fontId="8" fillId="10" borderId="1" xfId="0" applyFont="1" applyFill="1" applyBorder="1" applyAlignment="1" applyProtection="1">
      <alignment horizontal="center" vertical="center"/>
      <protection locked="0"/>
    </xf>
    <xf numFmtId="0" fontId="8" fillId="10" borderId="1" xfId="1" applyFont="1" applyFill="1" applyBorder="1" applyAlignment="1" applyProtection="1">
      <alignment horizontal="center" vertical="center"/>
      <protection locked="0"/>
    </xf>
    <xf numFmtId="0" fontId="0" fillId="9" borderId="12" xfId="0" applyFill="1" applyBorder="1" applyAlignment="1" applyProtection="1">
      <alignment horizontal="center" vertical="center"/>
      <protection locked="0"/>
    </xf>
    <xf numFmtId="0" fontId="0" fillId="9" borderId="13" xfId="0" applyFill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</xf>
    <xf numFmtId="0" fontId="21" fillId="4" borderId="14" xfId="0" applyFont="1" applyFill="1" applyBorder="1" applyAlignment="1" applyProtection="1">
      <alignment horizontal="center" vertical="center" wrapText="1"/>
    </xf>
    <xf numFmtId="0" fontId="21" fillId="4" borderId="11" xfId="0" applyFont="1" applyFill="1" applyBorder="1" applyAlignment="1" applyProtection="1">
      <alignment horizontal="center" vertical="center" wrapText="1"/>
    </xf>
    <xf numFmtId="0" fontId="28" fillId="10" borderId="12" xfId="0" applyFont="1" applyFill="1" applyBorder="1" applyAlignment="1" applyProtection="1">
      <alignment horizontal="center" vertical="center"/>
      <protection locked="0"/>
    </xf>
    <xf numFmtId="0" fontId="8" fillId="10" borderId="13" xfId="0" applyFont="1" applyFill="1" applyBorder="1" applyAlignment="1" applyProtection="1">
      <alignment horizontal="center" vertical="center"/>
      <protection locked="0"/>
    </xf>
    <xf numFmtId="0" fontId="8" fillId="7" borderId="12" xfId="3" applyFont="1" applyFill="1" applyBorder="1" applyAlignment="1" applyProtection="1">
      <alignment horizontal="center" vertical="center"/>
      <protection locked="0"/>
    </xf>
    <xf numFmtId="0" fontId="8" fillId="7" borderId="13" xfId="3" applyFont="1" applyFill="1" applyBorder="1" applyAlignment="1" applyProtection="1">
      <alignment horizontal="center" vertical="center"/>
      <protection locked="0"/>
    </xf>
    <xf numFmtId="0" fontId="0" fillId="7" borderId="12" xfId="0" applyFill="1" applyBorder="1" applyAlignment="1" applyProtection="1">
      <alignment horizontal="center" vertical="center"/>
      <protection locked="0"/>
    </xf>
    <xf numFmtId="0" fontId="0" fillId="7" borderId="13" xfId="0" applyFill="1" applyBorder="1" applyAlignment="1" applyProtection="1">
      <alignment horizontal="center" vertical="center"/>
      <protection locked="0"/>
    </xf>
    <xf numFmtId="179" fontId="8" fillId="7" borderId="12" xfId="0" applyNumberFormat="1" applyFont="1" applyFill="1" applyBorder="1" applyAlignment="1" applyProtection="1">
      <alignment horizontal="center" vertical="center"/>
      <protection locked="0"/>
    </xf>
    <xf numFmtId="179" fontId="8" fillId="7" borderId="13" xfId="0" applyNumberFormat="1" applyFont="1" applyFill="1" applyBorder="1" applyAlignment="1" applyProtection="1">
      <alignment horizontal="center" vertical="center"/>
      <protection locked="0"/>
    </xf>
    <xf numFmtId="0" fontId="8" fillId="10" borderId="12" xfId="0" applyFont="1" applyFill="1" applyBorder="1" applyAlignment="1" applyProtection="1">
      <alignment horizontal="center" vertical="center"/>
      <protection locked="0"/>
    </xf>
    <xf numFmtId="0" fontId="8" fillId="10" borderId="12" xfId="0" applyFont="1" applyFill="1" applyBorder="1" applyAlignment="1" applyProtection="1">
      <alignment horizontal="center" vertical="center" wrapText="1"/>
      <protection locked="0"/>
    </xf>
    <xf numFmtId="0" fontId="8" fillId="10" borderId="13" xfId="0" applyFont="1" applyFill="1" applyBorder="1" applyAlignment="1" applyProtection="1">
      <alignment horizontal="center" vertical="center" wrapText="1"/>
      <protection locked="0"/>
    </xf>
    <xf numFmtId="49" fontId="8" fillId="10" borderId="12" xfId="0" applyNumberFormat="1" applyFont="1" applyFill="1" applyBorder="1" applyAlignment="1" applyProtection="1">
      <alignment horizontal="center" vertical="center"/>
      <protection locked="0"/>
    </xf>
    <xf numFmtId="49" fontId="8" fillId="10" borderId="13" xfId="0" applyNumberFormat="1" applyFont="1" applyFill="1" applyBorder="1" applyAlignment="1" applyProtection="1">
      <alignment horizontal="center" vertical="center"/>
      <protection locked="0"/>
    </xf>
    <xf numFmtId="0" fontId="7" fillId="2" borderId="12" xfId="0" applyFont="1" applyFill="1" applyBorder="1" applyAlignment="1" applyProtection="1">
      <alignment horizontal="center" vertical="center"/>
    </xf>
    <xf numFmtId="0" fontId="7" fillId="2" borderId="2" xfId="0" applyFont="1" applyFill="1" applyBorder="1" applyAlignment="1" applyProtection="1">
      <alignment horizontal="center" vertical="center"/>
    </xf>
    <xf numFmtId="0" fontId="7" fillId="2" borderId="13" xfId="0" applyFont="1" applyFill="1" applyBorder="1" applyAlignment="1" applyProtection="1">
      <alignment horizontal="center" vertical="center"/>
    </xf>
    <xf numFmtId="0" fontId="8" fillId="10" borderId="12" xfId="0" applyFont="1" applyFill="1" applyBorder="1" applyAlignment="1" applyProtection="1">
      <alignment horizontal="left" vertical="center"/>
      <protection locked="0"/>
    </xf>
    <xf numFmtId="0" fontId="8" fillId="10" borderId="13" xfId="0" applyFont="1" applyFill="1" applyBorder="1" applyAlignment="1" applyProtection="1">
      <alignment horizontal="left" vertical="center"/>
      <protection locked="0"/>
    </xf>
    <xf numFmtId="0" fontId="8" fillId="10" borderId="12" xfId="0" applyFont="1" applyFill="1" applyBorder="1" applyAlignment="1" applyProtection="1">
      <alignment horizontal="left" vertical="center" wrapText="1"/>
      <protection locked="0"/>
    </xf>
    <xf numFmtId="0" fontId="8" fillId="10" borderId="13" xfId="0" applyFont="1" applyFill="1" applyBorder="1" applyAlignment="1" applyProtection="1">
      <alignment horizontal="left" vertical="center" wrapText="1"/>
      <protection locked="0"/>
    </xf>
    <xf numFmtId="49" fontId="8" fillId="10" borderId="12" xfId="0" applyNumberFormat="1" applyFont="1" applyFill="1" applyBorder="1" applyAlignment="1" applyProtection="1">
      <alignment horizontal="left" vertical="center"/>
      <protection locked="0"/>
    </xf>
    <xf numFmtId="49" fontId="8" fillId="10" borderId="13" xfId="0" applyNumberFormat="1" applyFont="1" applyFill="1" applyBorder="1" applyAlignment="1" applyProtection="1">
      <alignment horizontal="left" vertical="center"/>
      <protection locked="0"/>
    </xf>
    <xf numFmtId="0" fontId="7" fillId="2" borderId="12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13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8" fillId="10" borderId="1" xfId="0" applyFont="1" applyFill="1" applyBorder="1" applyAlignment="1" applyProtection="1">
      <alignment horizontal="left" vertical="center"/>
      <protection locked="0"/>
    </xf>
    <xf numFmtId="0" fontId="8" fillId="10" borderId="1" xfId="1" applyFont="1" applyFill="1" applyBorder="1" applyAlignment="1" applyProtection="1">
      <alignment horizontal="left" vertical="center"/>
      <protection locked="0"/>
    </xf>
    <xf numFmtId="0" fontId="0" fillId="9" borderId="12" xfId="0" applyFont="1" applyFill="1" applyBorder="1" applyAlignment="1" applyProtection="1">
      <alignment horizontal="left" vertical="center"/>
      <protection locked="0"/>
    </xf>
    <xf numFmtId="0" fontId="0" fillId="9" borderId="13" xfId="0" applyFill="1" applyBorder="1" applyAlignment="1" applyProtection="1">
      <alignment horizontal="left" vertical="center"/>
      <protection locked="0"/>
    </xf>
    <xf numFmtId="0" fontId="8" fillId="10" borderId="12" xfId="1" applyFont="1" applyFill="1" applyBorder="1" applyAlignment="1" applyProtection="1">
      <alignment vertical="center"/>
      <protection locked="0"/>
    </xf>
    <xf numFmtId="0" fontId="8" fillId="10" borderId="13" xfId="1" applyFont="1" applyFill="1" applyBorder="1" applyAlignment="1" applyProtection="1">
      <alignment vertical="center"/>
      <protection locked="0"/>
    </xf>
    <xf numFmtId="0" fontId="0" fillId="9" borderId="13" xfId="0" applyFont="1" applyFill="1" applyBorder="1" applyAlignment="1" applyProtection="1">
      <alignment horizontal="left" vertical="center"/>
      <protection locked="0"/>
    </xf>
    <xf numFmtId="0" fontId="8" fillId="10" borderId="16" xfId="0" applyFont="1" applyFill="1" applyBorder="1" applyAlignment="1" applyProtection="1">
      <alignment horizontal="left" vertical="center"/>
      <protection locked="0"/>
    </xf>
    <xf numFmtId="0" fontId="8" fillId="10" borderId="17" xfId="0" applyFont="1" applyFill="1" applyBorder="1" applyAlignment="1" applyProtection="1">
      <alignment horizontal="left" vertical="center"/>
      <protection locked="0"/>
    </xf>
    <xf numFmtId="0" fontId="20" fillId="3" borderId="18" xfId="0" applyFont="1" applyFill="1" applyBorder="1" applyAlignment="1">
      <alignment horizontal="left" vertical="center"/>
    </xf>
    <xf numFmtId="0" fontId="20" fillId="3" borderId="19" xfId="0" applyFont="1" applyFill="1" applyBorder="1" applyAlignment="1">
      <alignment horizontal="left" vertical="center"/>
    </xf>
    <xf numFmtId="0" fontId="20" fillId="3" borderId="20" xfId="0" applyFont="1" applyFill="1" applyBorder="1" applyAlignment="1">
      <alignment horizontal="left" vertical="center"/>
    </xf>
    <xf numFmtId="0" fontId="8" fillId="10" borderId="1" xfId="0" applyFont="1" applyFill="1" applyBorder="1" applyAlignment="1" applyProtection="1">
      <alignment vertical="center"/>
      <protection locked="0"/>
    </xf>
    <xf numFmtId="0" fontId="0" fillId="9" borderId="12" xfId="0" applyFont="1" applyFill="1" applyBorder="1" applyAlignment="1" applyProtection="1">
      <alignment vertical="center"/>
      <protection locked="0"/>
    </xf>
    <xf numFmtId="0" fontId="0" fillId="9" borderId="13" xfId="0" applyFont="1" applyFill="1" applyBorder="1" applyAlignment="1" applyProtection="1">
      <alignment vertical="center"/>
      <protection locked="0"/>
    </xf>
    <xf numFmtId="0" fontId="1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0" fillId="3" borderId="12" xfId="0" applyFont="1" applyFill="1" applyBorder="1" applyAlignment="1">
      <alignment horizontal="left" vertical="center"/>
    </xf>
    <xf numFmtId="0" fontId="20" fillId="3" borderId="2" xfId="0" applyFont="1" applyFill="1" applyBorder="1" applyAlignment="1">
      <alignment horizontal="left" vertical="center"/>
    </xf>
    <xf numFmtId="0" fontId="20" fillId="3" borderId="13" xfId="0" applyFont="1" applyFill="1" applyBorder="1" applyAlignment="1">
      <alignment horizontal="left" vertical="center"/>
    </xf>
    <xf numFmtId="0" fontId="12" fillId="0" borderId="1" xfId="0" applyFont="1" applyBorder="1" applyAlignment="1" applyProtection="1">
      <alignment horizontal="center" vertical="center" wrapText="1"/>
    </xf>
    <xf numFmtId="0" fontId="12" fillId="0" borderId="13" xfId="0" applyFont="1" applyBorder="1" applyAlignment="1" applyProtection="1">
      <alignment horizontal="center" vertical="center" wrapText="1"/>
    </xf>
    <xf numFmtId="0" fontId="8" fillId="0" borderId="1" xfId="0" applyFont="1" applyBorder="1" applyAlignment="1" applyProtection="1">
      <alignment horizontal="center" vertical="center" wrapText="1"/>
    </xf>
    <xf numFmtId="0" fontId="0" fillId="3" borderId="12" xfId="0" applyFont="1" applyFill="1" applyBorder="1" applyAlignment="1" applyProtection="1">
      <alignment horizontal="left" vertical="center"/>
    </xf>
    <xf numFmtId="0" fontId="0" fillId="3" borderId="12" xfId="0" applyFill="1" applyBorder="1" applyAlignment="1" applyProtection="1">
      <alignment horizontal="left" vertical="center"/>
    </xf>
    <xf numFmtId="0" fontId="8" fillId="0" borderId="14" xfId="0" applyFont="1" applyBorder="1" applyAlignment="1" applyProtection="1">
      <alignment horizontal="center" vertical="center" wrapText="1"/>
    </xf>
    <xf numFmtId="0" fontId="8" fillId="0" borderId="7" xfId="0" applyFont="1" applyBorder="1" applyAlignment="1" applyProtection="1">
      <alignment horizontal="center" vertical="center" wrapText="1"/>
    </xf>
    <xf numFmtId="0" fontId="8" fillId="0" borderId="11" xfId="0" applyFont="1" applyBorder="1" applyAlignment="1" applyProtection="1">
      <alignment horizontal="center" vertical="center" wrapText="1"/>
    </xf>
    <xf numFmtId="0" fontId="0" fillId="0" borderId="1" xfId="0" applyFont="1" applyBorder="1" applyAlignment="1" applyProtection="1">
      <alignment horizontal="center" vertical="center"/>
    </xf>
    <xf numFmtId="0" fontId="7" fillId="2" borderId="1" xfId="0" applyFont="1" applyFill="1" applyBorder="1" applyAlignment="1" applyProtection="1">
      <alignment horizontal="center" vertical="center"/>
    </xf>
    <xf numFmtId="0" fontId="9" fillId="2" borderId="12" xfId="0" applyFont="1" applyFill="1" applyBorder="1" applyAlignment="1" applyProtection="1">
      <alignment horizontal="center" vertical="center" wrapText="1"/>
    </xf>
    <xf numFmtId="0" fontId="9" fillId="2" borderId="13" xfId="0" applyFont="1" applyFill="1" applyBorder="1" applyAlignment="1" applyProtection="1">
      <alignment horizontal="center" vertical="center" wrapText="1"/>
    </xf>
    <xf numFmtId="0" fontId="8" fillId="0" borderId="1" xfId="0" applyFont="1" applyBorder="1" applyAlignment="1" applyProtection="1">
      <alignment horizontal="center" vertical="center"/>
    </xf>
    <xf numFmtId="0" fontId="8" fillId="0" borderId="14" xfId="0" applyFont="1" applyBorder="1" applyAlignment="1" applyProtection="1">
      <alignment horizontal="center" vertical="center"/>
    </xf>
    <xf numFmtId="0" fontId="8" fillId="0" borderId="7" xfId="0" applyFont="1" applyBorder="1" applyAlignment="1" applyProtection="1">
      <alignment horizontal="center" vertical="center"/>
    </xf>
    <xf numFmtId="0" fontId="8" fillId="0" borderId="11" xfId="0" applyFont="1" applyBorder="1" applyAlignment="1" applyProtection="1">
      <alignment horizontal="center" vertical="center"/>
    </xf>
    <xf numFmtId="0" fontId="5" fillId="4" borderId="6" xfId="0" applyFont="1" applyFill="1" applyBorder="1" applyAlignment="1">
      <alignment horizontal="left" vertical="center" wrapText="1"/>
    </xf>
    <xf numFmtId="0" fontId="5" fillId="4" borderId="7" xfId="0" applyFont="1" applyFill="1" applyBorder="1" applyAlignment="1">
      <alignment horizontal="left" vertical="center" wrapText="1"/>
    </xf>
    <xf numFmtId="0" fontId="0" fillId="0" borderId="0" xfId="0" applyAlignment="1">
      <alignment horizontal="center" vertical="center"/>
    </xf>
    <xf numFmtId="49" fontId="1" fillId="2" borderId="1" xfId="0" applyNumberFormat="1" applyFont="1" applyFill="1" applyBorder="1" applyAlignment="1" applyProtection="1">
      <alignment horizontal="center" vertical="center"/>
    </xf>
    <xf numFmtId="0" fontId="2" fillId="0" borderId="1" xfId="0" applyFont="1" applyBorder="1" applyAlignment="1">
      <alignment horizontal="right" vertical="center"/>
    </xf>
    <xf numFmtId="0" fontId="0" fillId="4" borderId="2" xfId="0" applyFill="1" applyBorder="1" applyAlignment="1">
      <alignment horizontal="center" vertical="center"/>
    </xf>
    <xf numFmtId="0" fontId="4" fillId="4" borderId="3" xfId="0" applyFont="1" applyFill="1" applyBorder="1" applyAlignment="1">
      <alignment horizontal="left" vertical="center" wrapText="1"/>
    </xf>
    <xf numFmtId="0" fontId="4" fillId="4" borderId="4" xfId="0" applyFont="1" applyFill="1" applyBorder="1" applyAlignment="1">
      <alignment horizontal="left" vertical="center" wrapText="1"/>
    </xf>
    <xf numFmtId="0" fontId="4" fillId="4" borderId="5" xfId="0" applyFont="1" applyFill="1" applyBorder="1" applyAlignment="1">
      <alignment horizontal="left" vertical="center" wrapText="1"/>
    </xf>
  </cellXfs>
  <cellStyles count="11">
    <cellStyle name="0,0_x000d__x000a_NA_x000d__x000a_" xfId="5" xr:uid="{00000000-0005-0000-0000-000017000000}"/>
    <cellStyle name="百分比 2" xfId="2" xr:uid="{00000000-0005-0000-0000-00000D000000}"/>
    <cellStyle name="常规" xfId="0" builtinId="0"/>
    <cellStyle name="常规 10" xfId="7" xr:uid="{00000000-0005-0000-0000-000034000000}"/>
    <cellStyle name="常规 2" xfId="9" xr:uid="{00000000-0005-0000-0000-000038000000}"/>
    <cellStyle name="常规 2 2" xfId="6" xr:uid="{00000000-0005-0000-0000-000030000000}"/>
    <cellStyle name="常规 2 3" xfId="8" xr:uid="{00000000-0005-0000-0000-000035000000}"/>
    <cellStyle name="常规 6" xfId="3" xr:uid="{00000000-0005-0000-0000-00000E000000}"/>
    <cellStyle name="超链接" xfId="1" builtinId="8"/>
    <cellStyle name="千位分隔 2 2" xfId="10" xr:uid="{00000000-0005-0000-0000-000039000000}"/>
    <cellStyle name="千位分隔 3 2" xfId="4" xr:uid="{00000000-0005-0000-0000-000013000000}"/>
  </cellStyles>
  <dxfs count="0"/>
  <tableStyles count="0" defaultTableStyle="TableStyleMedium2" defaultPivotStyle="PivotStyleLight16"/>
  <colors>
    <mruColors>
      <color rgb="FF0478FC"/>
      <color rgb="FF320CE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fmlaLink="$S24" noThreeD="1"/>
</file>

<file path=xl/ctrlProps/ctrlProp10.xml><?xml version="1.0" encoding="utf-8"?>
<formControlPr xmlns="http://schemas.microsoft.com/office/spreadsheetml/2009/9/main" objectType="CheckBox" fmlaLink="$S33" noThreeD="1"/>
</file>

<file path=xl/ctrlProps/ctrlProp11.xml><?xml version="1.0" encoding="utf-8"?>
<formControlPr xmlns="http://schemas.microsoft.com/office/spreadsheetml/2009/9/main" objectType="CheckBox" fmlaLink="$S34" noThreeD="1"/>
</file>

<file path=xl/ctrlProps/ctrlProp12.xml><?xml version="1.0" encoding="utf-8"?>
<formControlPr xmlns="http://schemas.microsoft.com/office/spreadsheetml/2009/9/main" objectType="CheckBox" fmlaLink="$S35" noThreeD="1"/>
</file>

<file path=xl/ctrlProps/ctrlProp13.xml><?xml version="1.0" encoding="utf-8"?>
<formControlPr xmlns="http://schemas.microsoft.com/office/spreadsheetml/2009/9/main" objectType="CheckBox" fmlaLink="$S36" noThreeD="1"/>
</file>

<file path=xl/ctrlProps/ctrlProp14.xml><?xml version="1.0" encoding="utf-8"?>
<formControlPr xmlns="http://schemas.microsoft.com/office/spreadsheetml/2009/9/main" objectType="CheckBox" fmlaLink="$S37" noThreeD="1"/>
</file>

<file path=xl/ctrlProps/ctrlProp15.xml><?xml version="1.0" encoding="utf-8"?>
<formControlPr xmlns="http://schemas.microsoft.com/office/spreadsheetml/2009/9/main" objectType="CheckBox" fmlaLink="$S38" noThreeD="1"/>
</file>

<file path=xl/ctrlProps/ctrlProp2.xml><?xml version="1.0" encoding="utf-8"?>
<formControlPr xmlns="http://schemas.microsoft.com/office/spreadsheetml/2009/9/main" objectType="CheckBox" fmlaLink="$S25" noThreeD="1"/>
</file>

<file path=xl/ctrlProps/ctrlProp3.xml><?xml version="1.0" encoding="utf-8"?>
<formControlPr xmlns="http://schemas.microsoft.com/office/spreadsheetml/2009/9/main" objectType="CheckBox" fmlaLink="$S26" noThreeD="1"/>
</file>

<file path=xl/ctrlProps/ctrlProp4.xml><?xml version="1.0" encoding="utf-8"?>
<formControlPr xmlns="http://schemas.microsoft.com/office/spreadsheetml/2009/9/main" objectType="CheckBox" fmlaLink="$S27" noThreeD="1"/>
</file>

<file path=xl/ctrlProps/ctrlProp5.xml><?xml version="1.0" encoding="utf-8"?>
<formControlPr xmlns="http://schemas.microsoft.com/office/spreadsheetml/2009/9/main" objectType="CheckBox" fmlaLink="$S28" noThreeD="1"/>
</file>

<file path=xl/ctrlProps/ctrlProp6.xml><?xml version="1.0" encoding="utf-8"?>
<formControlPr xmlns="http://schemas.microsoft.com/office/spreadsheetml/2009/9/main" objectType="CheckBox" fmlaLink="$S29" noThreeD="1"/>
</file>

<file path=xl/ctrlProps/ctrlProp7.xml><?xml version="1.0" encoding="utf-8"?>
<formControlPr xmlns="http://schemas.microsoft.com/office/spreadsheetml/2009/9/main" objectType="CheckBox" fmlaLink="$S30" noThreeD="1"/>
</file>

<file path=xl/ctrlProps/ctrlProp8.xml><?xml version="1.0" encoding="utf-8"?>
<formControlPr xmlns="http://schemas.microsoft.com/office/spreadsheetml/2009/9/main" objectType="CheckBox" fmlaLink="$S31" noThreeD="1"/>
</file>

<file path=xl/ctrlProps/ctrlProp9.xml><?xml version="1.0" encoding="utf-8"?>
<formControlPr xmlns="http://schemas.microsoft.com/office/spreadsheetml/2009/9/main" objectType="CheckBox" fmlaLink="$S32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38100</xdr:colOff>
      <xdr:row>4</xdr:row>
      <xdr:rowOff>50800</xdr:rowOff>
    </xdr:from>
    <xdr:to>
      <xdr:col>2</xdr:col>
      <xdr:colOff>1714500</xdr:colOff>
      <xdr:row>4</xdr:row>
      <xdr:rowOff>860425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00300" y="1318260"/>
          <a:ext cx="1676400" cy="809625"/>
        </a:xfrm>
        <a:prstGeom prst="rect">
          <a:avLst/>
        </a:prstGeom>
      </xdr:spPr>
    </xdr:pic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82550</xdr:colOff>
      <xdr:row>6</xdr:row>
      <xdr:rowOff>6350</xdr:rowOff>
    </xdr:from>
    <xdr:to>
      <xdr:col>2</xdr:col>
      <xdr:colOff>1092200</xdr:colOff>
      <xdr:row>7</xdr:row>
      <xdr:rowOff>0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78000" y="1932305"/>
          <a:ext cx="1009650" cy="1010920"/>
        </a:xfrm>
        <a:prstGeom prst="rect">
          <a:avLst/>
        </a:prstGeom>
      </xdr:spPr>
    </xdr:pic>
    <xdr:clientData fLocksWithSheet="0"/>
  </xdr:twoCellAnchor>
  <xdr:twoCellAnchor editAs="oneCell">
    <xdr:from>
      <xdr:col>2</xdr:col>
      <xdr:colOff>63500</xdr:colOff>
      <xdr:row>11</xdr:row>
      <xdr:rowOff>12700</xdr:rowOff>
    </xdr:from>
    <xdr:to>
      <xdr:col>2</xdr:col>
      <xdr:colOff>1073150</xdr:colOff>
      <xdr:row>11</xdr:row>
      <xdr:rowOff>1022350</xdr:rowOff>
    </xdr:to>
    <xdr:pic>
      <xdr:nvPicPr>
        <xdr:cNvPr id="8" name="图片 7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58950" y="5010150"/>
          <a:ext cx="1009650" cy="1009650"/>
        </a:xfrm>
        <a:prstGeom prst="rect">
          <a:avLst/>
        </a:prstGeom>
      </xdr:spPr>
    </xdr:pic>
    <xdr:clientData fLocksWithSheet="0"/>
  </xdr:twoCellAnchor>
  <xdr:twoCellAnchor editAs="oneCell">
    <xdr:from>
      <xdr:col>2</xdr:col>
      <xdr:colOff>57150</xdr:colOff>
      <xdr:row>16</xdr:row>
      <xdr:rowOff>19050</xdr:rowOff>
    </xdr:from>
    <xdr:to>
      <xdr:col>2</xdr:col>
      <xdr:colOff>1066800</xdr:colOff>
      <xdr:row>16</xdr:row>
      <xdr:rowOff>1028700</xdr:rowOff>
    </xdr:to>
    <xdr:pic>
      <xdr:nvPicPr>
        <xdr:cNvPr id="9" name="图片 8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52600" y="8013065"/>
          <a:ext cx="1009650" cy="1009650"/>
        </a:xfrm>
        <a:prstGeom prst="rect">
          <a:avLst/>
        </a:prstGeom>
      </xdr:spPr>
    </xdr:pic>
    <xdr:clientData fLocksWithSheet="0"/>
  </xdr:twoCellAnchor>
  <xdr:twoCellAnchor editAs="oneCell">
    <xdr:from>
      <xdr:col>2</xdr:col>
      <xdr:colOff>50800</xdr:colOff>
      <xdr:row>21</xdr:row>
      <xdr:rowOff>12700</xdr:rowOff>
    </xdr:from>
    <xdr:to>
      <xdr:col>2</xdr:col>
      <xdr:colOff>1060450</xdr:colOff>
      <xdr:row>21</xdr:row>
      <xdr:rowOff>1022350</xdr:rowOff>
    </xdr:to>
    <xdr:pic>
      <xdr:nvPicPr>
        <xdr:cNvPr id="11" name="图片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46250" y="11022330"/>
          <a:ext cx="1009650" cy="1009650"/>
        </a:xfrm>
        <a:prstGeom prst="rect">
          <a:avLst/>
        </a:prstGeom>
      </xdr:spPr>
    </xdr:pic>
    <xdr:clientData fLock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31750</xdr:colOff>
          <xdr:row>23</xdr:row>
          <xdr:rowOff>12700</xdr:rowOff>
        </xdr:from>
        <xdr:to>
          <xdr:col>6</xdr:col>
          <xdr:colOff>5829300</xdr:colOff>
          <xdr:row>23</xdr:row>
          <xdr:rowOff>317500</xdr:rowOff>
        </xdr:to>
        <xdr:sp macro="" textlink="">
          <xdr:nvSpPr>
            <xdr:cNvPr id="2081" name="Check Box 33" hidden="1">
              <a:extLst>
                <a:ext uri="{63B3BB69-23CF-44E3-9099-C40C66FF867C}">
                  <a14:compatExt spid="_x0000_s2081"/>
                </a:ext>
                <a:ext uri="{FF2B5EF4-FFF2-40B4-BE49-F238E27FC236}">
                  <a16:creationId xmlns:a16="http://schemas.microsoft.com/office/drawing/2014/main" id="{00000000-0008-0000-0400-00002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6576" rIns="0" bIns="36576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免费/超成本：客户无须付费，商家免费提供产品或者服务，提供返现或者返利，利润极低或不计利润，免费增值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24</xdr:row>
          <xdr:rowOff>12700</xdr:rowOff>
        </xdr:from>
        <xdr:to>
          <xdr:col>7</xdr:col>
          <xdr:colOff>0</xdr:colOff>
          <xdr:row>24</xdr:row>
          <xdr:rowOff>304800</xdr:rowOff>
        </xdr:to>
        <xdr:sp macro="" textlink="">
          <xdr:nvSpPr>
            <xdr:cNvPr id="2082" name="Check Box 34" hidden="1">
              <a:extLst>
                <a:ext uri="{63B3BB69-23CF-44E3-9099-C40C66FF867C}">
                  <a14:compatExt spid="_x0000_s2082"/>
                </a:ext>
                <a:ext uri="{FF2B5EF4-FFF2-40B4-BE49-F238E27FC236}">
                  <a16:creationId xmlns:a16="http://schemas.microsoft.com/office/drawing/2014/main" id="{00000000-0008-0000-0400-00002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6576" rIns="0" bIns="36576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买家集中：将人或时间作为分摊成本的手段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31750</xdr:colOff>
          <xdr:row>25</xdr:row>
          <xdr:rowOff>31750</xdr:rowOff>
        </xdr:from>
        <xdr:to>
          <xdr:col>6</xdr:col>
          <xdr:colOff>5791200</xdr:colOff>
          <xdr:row>25</xdr:row>
          <xdr:rowOff>304800</xdr:rowOff>
        </xdr:to>
        <xdr:sp macro="" textlink="">
          <xdr:nvSpPr>
            <xdr:cNvPr id="2083" name="Check Box 35" hidden="1">
              <a:extLst>
                <a:ext uri="{63B3BB69-23CF-44E3-9099-C40C66FF867C}">
                  <a14:compatExt spid="_x0000_s2083"/>
                </a:ext>
                <a:ext uri="{FF2B5EF4-FFF2-40B4-BE49-F238E27FC236}">
                  <a16:creationId xmlns:a16="http://schemas.microsoft.com/office/drawing/2014/main" id="{00000000-0008-0000-0400-00002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6576" rIns="0" bIns="36576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价格透明：通过价格比较享受到更优惠的让利产品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31750</xdr:colOff>
          <xdr:row>26</xdr:row>
          <xdr:rowOff>12700</xdr:rowOff>
        </xdr:from>
        <xdr:to>
          <xdr:col>6</xdr:col>
          <xdr:colOff>5899150</xdr:colOff>
          <xdr:row>26</xdr:row>
          <xdr:rowOff>304800</xdr:rowOff>
        </xdr:to>
        <xdr:sp macro="" textlink="">
          <xdr:nvSpPr>
            <xdr:cNvPr id="2084" name="Check Box 36" hidden="1">
              <a:extLst>
                <a:ext uri="{63B3BB69-23CF-44E3-9099-C40C66FF867C}">
                  <a14:compatExt spid="_x0000_s2084"/>
                </a:ext>
                <a:ext uri="{FF2B5EF4-FFF2-40B4-BE49-F238E27FC236}">
                  <a16:creationId xmlns:a16="http://schemas.microsoft.com/office/drawing/2014/main" id="{00000000-0008-0000-0400-00002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6576" rIns="0" bIns="36576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逆向竞拍：逆向竞拍销售，竞价投标，“自助定价”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31750</xdr:colOff>
          <xdr:row>27</xdr:row>
          <xdr:rowOff>31750</xdr:rowOff>
        </xdr:from>
        <xdr:to>
          <xdr:col>6</xdr:col>
          <xdr:colOff>5803900</xdr:colOff>
          <xdr:row>27</xdr:row>
          <xdr:rowOff>304800</xdr:rowOff>
        </xdr:to>
        <xdr:sp macro="" textlink="">
          <xdr:nvSpPr>
            <xdr:cNvPr id="2085" name="Check Box 37" hidden="1">
              <a:extLst>
                <a:ext uri="{63B3BB69-23CF-44E3-9099-C40C66FF867C}">
                  <a14:compatExt spid="_x0000_s2085"/>
                </a:ext>
                <a:ext uri="{FF2B5EF4-FFF2-40B4-BE49-F238E27FC236}">
                  <a16:creationId xmlns:a16="http://schemas.microsoft.com/office/drawing/2014/main" id="{00000000-0008-0000-0400-00002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6576" rIns="0" bIns="36576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基于消费的定价：按使用/消耗情况付费，顶用服务，“一切皆服务”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31750</xdr:colOff>
          <xdr:row>28</xdr:row>
          <xdr:rowOff>50800</xdr:rowOff>
        </xdr:from>
        <xdr:to>
          <xdr:col>6</xdr:col>
          <xdr:colOff>5842000</xdr:colOff>
          <xdr:row>28</xdr:row>
          <xdr:rowOff>298450</xdr:rowOff>
        </xdr:to>
        <xdr:sp macro="" textlink="">
          <xdr:nvSpPr>
            <xdr:cNvPr id="2090" name="Check Box 42" hidden="1">
              <a:extLst>
                <a:ext uri="{63B3BB69-23CF-44E3-9099-C40C66FF867C}">
                  <a14:compatExt spid="_x0000_s2090"/>
                </a:ext>
                <a:ext uri="{FF2B5EF4-FFF2-40B4-BE49-F238E27FC236}">
                  <a16:creationId xmlns:a16="http://schemas.microsoft.com/office/drawing/2014/main" id="{00000000-0008-0000-0400-00002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6576" rIns="0" bIns="36576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客户做主：实现自助服务，中间商“脱媒”，DIY（自己动手）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29</xdr:row>
          <xdr:rowOff>31750</xdr:rowOff>
        </xdr:from>
        <xdr:to>
          <xdr:col>6</xdr:col>
          <xdr:colOff>5899150</xdr:colOff>
          <xdr:row>29</xdr:row>
          <xdr:rowOff>298450</xdr:rowOff>
        </xdr:to>
        <xdr:sp macro="" textlink="">
          <xdr:nvSpPr>
            <xdr:cNvPr id="2091" name="Check Box 43" hidden="1">
              <a:extLst>
                <a:ext uri="{63B3BB69-23CF-44E3-9099-C40C66FF867C}">
                  <a14:compatExt spid="_x0000_s2091"/>
                </a:ext>
                <a:ext uri="{FF2B5EF4-FFF2-40B4-BE49-F238E27FC236}">
                  <a16:creationId xmlns:a16="http://schemas.microsoft.com/office/drawing/2014/main" id="{00000000-0008-0000-0400-00002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6576" rIns="0" bIns="36576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定制：实现产品、服务、体验的个性化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31750</xdr:colOff>
          <xdr:row>30</xdr:row>
          <xdr:rowOff>31750</xdr:rowOff>
        </xdr:from>
        <xdr:to>
          <xdr:col>6</xdr:col>
          <xdr:colOff>4857750</xdr:colOff>
          <xdr:row>30</xdr:row>
          <xdr:rowOff>304800</xdr:rowOff>
        </xdr:to>
        <xdr:sp macro="" textlink="">
          <xdr:nvSpPr>
            <xdr:cNvPr id="2092" name="Check Box 44" hidden="1">
              <a:extLst>
                <a:ext uri="{63B3BB69-23CF-44E3-9099-C40C66FF867C}">
                  <a14:compatExt spid="_x0000_s2092"/>
                </a:ext>
                <a:ext uri="{FF2B5EF4-FFF2-40B4-BE49-F238E27FC236}">
                  <a16:creationId xmlns:a16="http://schemas.microsoft.com/office/drawing/2014/main" id="{00000000-0008-0000-0400-00002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6576" rIns="0" bIns="36576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即使送达：实时交付或通过新式设备（如手机）交付货物、服务或增值体验，非物质化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31750</xdr:colOff>
          <xdr:row>31</xdr:row>
          <xdr:rowOff>0</xdr:rowOff>
        </xdr:from>
        <xdr:to>
          <xdr:col>7</xdr:col>
          <xdr:colOff>12700</xdr:colOff>
          <xdr:row>31</xdr:row>
          <xdr:rowOff>317500</xdr:rowOff>
        </xdr:to>
        <xdr:sp macro="" textlink="">
          <xdr:nvSpPr>
            <xdr:cNvPr id="2094" name="Check Box 46" hidden="1">
              <a:extLst>
                <a:ext uri="{63B3BB69-23CF-44E3-9099-C40C66FF867C}">
                  <a14:compatExt spid="_x0000_s2094"/>
                </a:ext>
                <a:ext uri="{FF2B5EF4-FFF2-40B4-BE49-F238E27FC236}">
                  <a16:creationId xmlns:a16="http://schemas.microsoft.com/office/drawing/2014/main" id="{00000000-0008-0000-0400-00002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6576" rIns="0" bIns="36576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化繁为简：提高简化程度，提高效率，汇聚信息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31750</xdr:colOff>
          <xdr:row>32</xdr:row>
          <xdr:rowOff>0</xdr:rowOff>
        </xdr:from>
        <xdr:to>
          <xdr:col>6</xdr:col>
          <xdr:colOff>5861050</xdr:colOff>
          <xdr:row>33</xdr:row>
          <xdr:rowOff>0</xdr:rowOff>
        </xdr:to>
        <xdr:sp macro="" textlink="">
          <xdr:nvSpPr>
            <xdr:cNvPr id="2095" name="Check Box 47" hidden="1">
              <a:extLst>
                <a:ext uri="{63B3BB69-23CF-44E3-9099-C40C66FF867C}">
                  <a14:compatExt spid="_x0000_s2095"/>
                </a:ext>
                <a:ext uri="{FF2B5EF4-FFF2-40B4-BE49-F238E27FC236}">
                  <a16:creationId xmlns:a16="http://schemas.microsoft.com/office/drawing/2014/main" id="{00000000-0008-0000-0400-00002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6576" rIns="0" bIns="36576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自动化：利用分析活低成本劳动力实现流量自动化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12700</xdr:colOff>
          <xdr:row>33</xdr:row>
          <xdr:rowOff>12700</xdr:rowOff>
        </xdr:from>
        <xdr:to>
          <xdr:col>6</xdr:col>
          <xdr:colOff>5810250</xdr:colOff>
          <xdr:row>34</xdr:row>
          <xdr:rowOff>12700</xdr:rowOff>
        </xdr:to>
        <xdr:sp macro="" textlink="">
          <xdr:nvSpPr>
            <xdr:cNvPr id="2096" name="Check Box 48" hidden="1">
              <a:extLst>
                <a:ext uri="{63B3BB69-23CF-44E3-9099-C40C66FF867C}">
                  <a14:compatExt spid="_x0000_s2096"/>
                </a:ext>
                <a:ext uri="{FF2B5EF4-FFF2-40B4-BE49-F238E27FC236}">
                  <a16:creationId xmlns:a16="http://schemas.microsoft.com/office/drawing/2014/main" id="{00000000-0008-0000-0400-00003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6576" rIns="0" bIns="36576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生态系统：提供标准化的工具包、组件、环境或“沙盒”供其他企业为自己创造价值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31750</xdr:colOff>
          <xdr:row>34</xdr:row>
          <xdr:rowOff>12700</xdr:rowOff>
        </xdr:from>
        <xdr:to>
          <xdr:col>6</xdr:col>
          <xdr:colOff>5899150</xdr:colOff>
          <xdr:row>35</xdr:row>
          <xdr:rowOff>0</xdr:rowOff>
        </xdr:to>
        <xdr:sp macro="" textlink="">
          <xdr:nvSpPr>
            <xdr:cNvPr id="2097" name="Check Box 49" hidden="1">
              <a:extLst>
                <a:ext uri="{63B3BB69-23CF-44E3-9099-C40C66FF867C}">
                  <a14:compatExt spid="_x0000_s2097"/>
                </a:ext>
                <a:ext uri="{FF2B5EF4-FFF2-40B4-BE49-F238E27FC236}">
                  <a16:creationId xmlns:a16="http://schemas.microsoft.com/office/drawing/2014/main" id="{00000000-0008-0000-0400-00003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6576" rIns="0" bIns="36576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众包：公贡献者生态系统中征集各种意见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31750</xdr:colOff>
          <xdr:row>35</xdr:row>
          <xdr:rowOff>12700</xdr:rowOff>
        </xdr:from>
        <xdr:to>
          <xdr:col>6</xdr:col>
          <xdr:colOff>5899150</xdr:colOff>
          <xdr:row>36</xdr:row>
          <xdr:rowOff>12700</xdr:rowOff>
        </xdr:to>
        <xdr:sp macro="" textlink="">
          <xdr:nvSpPr>
            <xdr:cNvPr id="2098" name="Check Box 50" hidden="1">
              <a:extLst>
                <a:ext uri="{63B3BB69-23CF-44E3-9099-C40C66FF867C}">
                  <a14:compatExt spid="_x0000_s2098"/>
                </a:ext>
                <a:ext uri="{FF2B5EF4-FFF2-40B4-BE49-F238E27FC236}">
                  <a16:creationId xmlns:a16="http://schemas.microsoft.com/office/drawing/2014/main" id="{00000000-0008-0000-0400-00003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6576" rIns="0" bIns="36576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社区：通过信息接收人网络或社区来传播信息，疯狂传播内容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31750</xdr:colOff>
          <xdr:row>36</xdr:row>
          <xdr:rowOff>31750</xdr:rowOff>
        </xdr:from>
        <xdr:to>
          <xdr:col>6</xdr:col>
          <xdr:colOff>5899150</xdr:colOff>
          <xdr:row>36</xdr:row>
          <xdr:rowOff>298450</xdr:rowOff>
        </xdr:to>
        <xdr:sp macro="" textlink="">
          <xdr:nvSpPr>
            <xdr:cNvPr id="2099" name="Check Box 51" hidden="1">
              <a:extLst>
                <a:ext uri="{63B3BB69-23CF-44E3-9099-C40C66FF867C}">
                  <a14:compatExt spid="_x0000_s2099"/>
                </a:ext>
                <a:ext uri="{FF2B5EF4-FFF2-40B4-BE49-F238E27FC236}">
                  <a16:creationId xmlns:a16="http://schemas.microsoft.com/office/drawing/2014/main" id="{00000000-0008-0000-0400-00003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6576" rIns="0" bIns="36576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全数字化市场：联系个体与群体，市场创造能力，“共享经济”和点对点动态性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31750</xdr:colOff>
          <xdr:row>37</xdr:row>
          <xdr:rowOff>12700</xdr:rowOff>
        </xdr:from>
        <xdr:to>
          <xdr:col>6</xdr:col>
          <xdr:colOff>5842000</xdr:colOff>
          <xdr:row>38</xdr:row>
          <xdr:rowOff>12700</xdr:rowOff>
        </xdr:to>
        <xdr:sp macro="" textlink="">
          <xdr:nvSpPr>
            <xdr:cNvPr id="2100" name="Check Box 52" hidden="1">
              <a:extLst>
                <a:ext uri="{63B3BB69-23CF-44E3-9099-C40C66FF867C}">
                  <a14:compatExt spid="_x0000_s2100"/>
                </a:ext>
                <a:ext uri="{FF2B5EF4-FFF2-40B4-BE49-F238E27FC236}">
                  <a16:creationId xmlns:a16="http://schemas.microsoft.com/office/drawing/2014/main" id="{00000000-0008-0000-0400-00003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6576" rIns="0" bIns="36576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数据协调者：将传感器/机器数据与分析组合，从而获得新的洞察力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3.xml"/><Relationship Id="rId16" Type="http://schemas.openxmlformats.org/officeDocument/2006/relationships/ctrlProp" Target="../ctrlProps/ctrlProp13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152"/>
  <sheetViews>
    <sheetView topLeftCell="A14" workbookViewId="0">
      <selection activeCell="C18" sqref="C18:D18"/>
    </sheetView>
  </sheetViews>
  <sheetFormatPr defaultColWidth="9" defaultRowHeight="14" x14ac:dyDescent="0.3"/>
  <cols>
    <col min="1" max="1" width="3.08203125" style="114" customWidth="1"/>
    <col min="2" max="2" width="27.83203125" style="11" customWidth="1"/>
    <col min="3" max="3" width="46.5" style="11" customWidth="1"/>
    <col min="4" max="4" width="17.33203125" style="11" customWidth="1"/>
    <col min="5" max="5" width="30.58203125" style="11" customWidth="1"/>
    <col min="6" max="12" width="9" style="11"/>
    <col min="13" max="13" width="25.83203125" style="11" hidden="1" customWidth="1"/>
    <col min="14" max="14" width="9" style="11" hidden="1" customWidth="1"/>
    <col min="15" max="15" width="12.33203125" style="11" hidden="1" customWidth="1"/>
    <col min="16" max="16" width="34.33203125" style="11" hidden="1" customWidth="1"/>
    <col min="17" max="17" width="36.25" style="11" hidden="1" customWidth="1"/>
    <col min="18" max="18" width="34" style="11" hidden="1" customWidth="1"/>
    <col min="19" max="19" width="19.33203125" style="11" hidden="1" customWidth="1"/>
    <col min="20" max="20" width="20.75" style="11" hidden="1" customWidth="1"/>
    <col min="21" max="29" width="9" style="11"/>
    <col min="30" max="30" width="12.75" style="11" customWidth="1"/>
    <col min="31" max="31" width="37.5" style="11" customWidth="1"/>
    <col min="32" max="32" width="34.75" style="11" customWidth="1"/>
    <col min="33" max="33" width="34.25" style="11" customWidth="1"/>
    <col min="34" max="34" width="16.08203125" style="11" customWidth="1"/>
    <col min="35" max="35" width="17.83203125" style="11" customWidth="1"/>
    <col min="36" max="16384" width="9" style="11"/>
  </cols>
  <sheetData>
    <row r="1" spans="2:20" ht="25" customHeight="1" x14ac:dyDescent="0.3">
      <c r="B1" s="130" t="s">
        <v>0</v>
      </c>
      <c r="C1" s="131"/>
      <c r="D1" s="131"/>
      <c r="E1" s="132"/>
    </row>
    <row r="2" spans="2:20" ht="25" customHeight="1" x14ac:dyDescent="0.3">
      <c r="B2" s="82" t="s">
        <v>1</v>
      </c>
      <c r="C2" s="109" t="s">
        <v>2</v>
      </c>
      <c r="D2" s="109"/>
      <c r="E2" s="82" t="s">
        <v>3</v>
      </c>
    </row>
    <row r="3" spans="2:20" ht="25" customHeight="1" x14ac:dyDescent="0.3">
      <c r="B3" s="83" t="s">
        <v>4</v>
      </c>
      <c r="C3" s="110"/>
      <c r="D3" s="110"/>
      <c r="E3" s="84" t="s">
        <v>2</v>
      </c>
    </row>
    <row r="4" spans="2:20" ht="25" customHeight="1" x14ac:dyDescent="0.3">
      <c r="B4" s="83" t="s">
        <v>5</v>
      </c>
      <c r="C4" s="111"/>
      <c r="D4" s="111"/>
      <c r="E4" s="84" t="s">
        <v>2</v>
      </c>
    </row>
    <row r="5" spans="2:20" ht="71.150000000000006" customHeight="1" x14ac:dyDescent="0.3">
      <c r="B5" s="85" t="s">
        <v>6</v>
      </c>
      <c r="C5" s="112"/>
      <c r="D5" s="113"/>
      <c r="E5" s="86" t="s">
        <v>7</v>
      </c>
    </row>
    <row r="6" spans="2:20" ht="25" customHeight="1" x14ac:dyDescent="0.3">
      <c r="B6" s="87" t="s">
        <v>8</v>
      </c>
      <c r="C6" s="125"/>
      <c r="D6" s="118"/>
      <c r="E6" s="84" t="s">
        <v>2</v>
      </c>
    </row>
    <row r="7" spans="2:20" ht="25" customHeight="1" x14ac:dyDescent="0.3">
      <c r="B7" s="87" t="s">
        <v>9</v>
      </c>
      <c r="C7" s="126"/>
      <c r="D7" s="127"/>
      <c r="E7" s="84" t="s">
        <v>10</v>
      </c>
    </row>
    <row r="8" spans="2:20" ht="25" customHeight="1" x14ac:dyDescent="0.3">
      <c r="B8" s="87" t="s">
        <v>11</v>
      </c>
      <c r="C8" s="128"/>
      <c r="D8" s="129"/>
      <c r="E8" s="84" t="s">
        <v>2</v>
      </c>
    </row>
    <row r="9" spans="2:20" ht="25" customHeight="1" x14ac:dyDescent="0.3">
      <c r="B9" s="90" t="s">
        <v>12</v>
      </c>
      <c r="C9" s="121"/>
      <c r="D9" s="122"/>
      <c r="E9" s="20" t="s">
        <v>13</v>
      </c>
    </row>
    <row r="10" spans="2:20" ht="25" customHeight="1" x14ac:dyDescent="0.3">
      <c r="B10" s="87" t="s">
        <v>14</v>
      </c>
      <c r="C10" s="91"/>
      <c r="D10" s="92" t="s">
        <v>15</v>
      </c>
      <c r="E10" s="84" t="s">
        <v>2</v>
      </c>
    </row>
    <row r="11" spans="2:20" ht="25" customHeight="1" x14ac:dyDescent="0.3">
      <c r="B11" s="85" t="s">
        <v>16</v>
      </c>
      <c r="C11" s="93"/>
      <c r="D11" s="85" t="s">
        <v>17</v>
      </c>
      <c r="E11" s="90"/>
      <c r="L11" s="59"/>
      <c r="M11" s="59"/>
      <c r="N11" s="59"/>
      <c r="O11" s="59" t="s">
        <v>12</v>
      </c>
      <c r="P11" s="59"/>
      <c r="Q11" s="59" t="s">
        <v>18</v>
      </c>
      <c r="R11" s="59"/>
      <c r="S11" s="59"/>
      <c r="T11" s="59"/>
    </row>
    <row r="12" spans="2:20" ht="25" customHeight="1" x14ac:dyDescent="0.3">
      <c r="B12" s="87" t="s">
        <v>19</v>
      </c>
      <c r="C12" s="88"/>
      <c r="D12" s="89"/>
      <c r="E12" s="84" t="s">
        <v>13</v>
      </c>
      <c r="L12" s="59"/>
      <c r="M12" s="59"/>
      <c r="N12" s="59"/>
      <c r="O12" s="60" t="s">
        <v>20</v>
      </c>
      <c r="P12" s="59"/>
      <c r="Q12" s="60" t="s">
        <v>21</v>
      </c>
      <c r="R12" s="59"/>
      <c r="S12" s="59"/>
      <c r="T12" s="59"/>
    </row>
    <row r="13" spans="2:20" ht="25" customHeight="1" x14ac:dyDescent="0.3">
      <c r="B13" s="87" t="s">
        <v>22</v>
      </c>
      <c r="C13" s="88"/>
      <c r="D13" s="89"/>
      <c r="E13" s="84" t="s">
        <v>2</v>
      </c>
      <c r="L13" s="59"/>
      <c r="M13" s="59"/>
      <c r="N13" s="59"/>
      <c r="O13" s="60" t="s">
        <v>23</v>
      </c>
      <c r="P13" s="59"/>
      <c r="Q13" s="60" t="s">
        <v>24</v>
      </c>
      <c r="R13" s="59"/>
      <c r="S13" s="59"/>
      <c r="T13" s="59"/>
    </row>
    <row r="14" spans="2:20" ht="25" customHeight="1" x14ac:dyDescent="0.3">
      <c r="B14" s="87" t="s">
        <v>25</v>
      </c>
      <c r="C14" s="88"/>
      <c r="D14" s="89"/>
      <c r="E14" s="84" t="s">
        <v>2</v>
      </c>
      <c r="L14" s="59"/>
      <c r="M14" s="59"/>
      <c r="N14" s="59"/>
      <c r="O14" s="60" t="s">
        <v>26</v>
      </c>
      <c r="P14" s="59"/>
      <c r="Q14" s="59"/>
      <c r="R14" s="59"/>
      <c r="S14" s="59"/>
      <c r="T14" s="59"/>
    </row>
    <row r="15" spans="2:20" ht="25" customHeight="1" x14ac:dyDescent="0.3">
      <c r="B15" s="83" t="s">
        <v>27</v>
      </c>
      <c r="C15" s="128"/>
      <c r="D15" s="129"/>
      <c r="E15" s="84" t="s">
        <v>2</v>
      </c>
      <c r="L15" s="59"/>
      <c r="M15" s="59"/>
      <c r="N15" s="59"/>
      <c r="O15" s="61" t="s">
        <v>28</v>
      </c>
      <c r="P15" s="59"/>
      <c r="Q15" s="59"/>
      <c r="R15" s="59"/>
      <c r="S15" s="59"/>
      <c r="T15" s="59"/>
    </row>
    <row r="16" spans="2:20" ht="25" customHeight="1" x14ac:dyDescent="0.3">
      <c r="B16" s="87" t="s">
        <v>29</v>
      </c>
      <c r="C16" s="117"/>
      <c r="D16" s="118"/>
      <c r="E16" s="105" t="s">
        <v>678</v>
      </c>
      <c r="L16" s="59"/>
      <c r="M16" s="59"/>
      <c r="N16" s="59"/>
      <c r="O16" s="59"/>
      <c r="P16" s="59"/>
      <c r="Q16" s="59"/>
      <c r="R16" s="59"/>
      <c r="S16" s="59"/>
      <c r="T16" s="59"/>
    </row>
    <row r="17" spans="2:20" ht="25" customHeight="1" x14ac:dyDescent="0.3">
      <c r="B17" s="87" t="s">
        <v>30</v>
      </c>
      <c r="C17" s="119"/>
      <c r="D17" s="120"/>
      <c r="E17" s="84" t="s">
        <v>13</v>
      </c>
      <c r="L17" s="59"/>
      <c r="M17" s="59" t="s">
        <v>31</v>
      </c>
      <c r="N17" s="59"/>
      <c r="O17" s="62" t="s">
        <v>32</v>
      </c>
      <c r="P17" s="63" t="s">
        <v>33</v>
      </c>
      <c r="Q17" s="63" t="s">
        <v>34</v>
      </c>
      <c r="R17" s="63" t="s">
        <v>35</v>
      </c>
      <c r="S17" s="63" t="s">
        <v>36</v>
      </c>
      <c r="T17" s="73" t="s">
        <v>37</v>
      </c>
    </row>
    <row r="18" spans="2:20" ht="25" customHeight="1" x14ac:dyDescent="0.3">
      <c r="B18" s="87" t="s">
        <v>38</v>
      </c>
      <c r="C18" s="119"/>
      <c r="D18" s="120"/>
      <c r="E18" s="84" t="s">
        <v>13</v>
      </c>
      <c r="L18" s="59"/>
      <c r="M18" s="106" t="s">
        <v>679</v>
      </c>
      <c r="N18" s="59"/>
      <c r="O18" s="65"/>
      <c r="P18" s="66" t="s">
        <v>40</v>
      </c>
      <c r="Q18" s="66" t="s">
        <v>40</v>
      </c>
      <c r="R18" s="66" t="s">
        <v>40</v>
      </c>
      <c r="S18" s="66" t="s">
        <v>41</v>
      </c>
      <c r="T18" s="74" t="s">
        <v>42</v>
      </c>
    </row>
    <row r="19" spans="2:20" ht="25" customHeight="1" x14ac:dyDescent="0.3">
      <c r="B19" s="87" t="s">
        <v>43</v>
      </c>
      <c r="C19" s="94"/>
      <c r="D19" s="95" t="s">
        <v>15</v>
      </c>
      <c r="E19" s="20" t="s">
        <v>2</v>
      </c>
      <c r="L19" s="59"/>
      <c r="M19" s="106" t="s">
        <v>44</v>
      </c>
      <c r="N19" s="59"/>
      <c r="O19" s="67"/>
      <c r="P19" s="66" t="s">
        <v>45</v>
      </c>
      <c r="Q19" s="66" t="s">
        <v>45</v>
      </c>
      <c r="R19" s="66" t="s">
        <v>45</v>
      </c>
      <c r="S19" s="66" t="s">
        <v>46</v>
      </c>
      <c r="T19" s="74" t="s">
        <v>47</v>
      </c>
    </row>
    <row r="20" spans="2:20" ht="25" customHeight="1" x14ac:dyDescent="0.3">
      <c r="B20" s="87" t="s">
        <v>48</v>
      </c>
      <c r="C20" s="96"/>
      <c r="D20" s="95" t="s">
        <v>49</v>
      </c>
      <c r="E20" s="20" t="s">
        <v>2</v>
      </c>
      <c r="L20" s="59"/>
      <c r="M20" s="106" t="s">
        <v>62</v>
      </c>
      <c r="N20" s="59"/>
      <c r="O20" s="68"/>
      <c r="P20" s="66" t="s">
        <v>51</v>
      </c>
      <c r="Q20" s="66" t="s">
        <v>51</v>
      </c>
      <c r="R20" s="66" t="s">
        <v>51</v>
      </c>
      <c r="S20" s="66" t="s">
        <v>52</v>
      </c>
      <c r="T20" s="74" t="s">
        <v>53</v>
      </c>
    </row>
    <row r="21" spans="2:20" ht="25" customHeight="1" x14ac:dyDescent="0.3">
      <c r="B21" s="85" t="s">
        <v>54</v>
      </c>
      <c r="C21" s="97" t="s">
        <v>55</v>
      </c>
      <c r="D21" s="98" t="s">
        <v>56</v>
      </c>
      <c r="E21" s="20" t="s">
        <v>2</v>
      </c>
      <c r="L21" s="59"/>
      <c r="M21" s="106" t="s">
        <v>680</v>
      </c>
      <c r="N21" s="59"/>
      <c r="O21" s="68"/>
      <c r="P21" s="66" t="s">
        <v>58</v>
      </c>
      <c r="Q21" s="66" t="s">
        <v>58</v>
      </c>
      <c r="R21" s="66" t="s">
        <v>58</v>
      </c>
      <c r="S21" s="66" t="s">
        <v>59</v>
      </c>
      <c r="T21" s="74" t="s">
        <v>60</v>
      </c>
    </row>
    <row r="22" spans="2:20" ht="25" customHeight="1" x14ac:dyDescent="0.3">
      <c r="B22" s="85" t="s">
        <v>61</v>
      </c>
      <c r="C22" s="97" t="s">
        <v>55</v>
      </c>
      <c r="D22" s="98" t="s">
        <v>56</v>
      </c>
      <c r="E22" s="20" t="s">
        <v>2</v>
      </c>
      <c r="L22" s="59"/>
      <c r="M22" s="106" t="s">
        <v>681</v>
      </c>
      <c r="N22" s="59"/>
      <c r="O22" s="68"/>
      <c r="P22" s="66" t="s">
        <v>63</v>
      </c>
      <c r="Q22" s="66" t="s">
        <v>63</v>
      </c>
      <c r="R22" s="66" t="s">
        <v>63</v>
      </c>
      <c r="S22" s="66" t="s">
        <v>64</v>
      </c>
      <c r="T22" s="74" t="s">
        <v>65</v>
      </c>
    </row>
    <row r="23" spans="2:20" ht="25" customHeight="1" x14ac:dyDescent="0.3">
      <c r="B23" s="99" t="s">
        <v>66</v>
      </c>
      <c r="C23" s="97" t="s">
        <v>55</v>
      </c>
      <c r="D23" s="98" t="s">
        <v>56</v>
      </c>
      <c r="E23" s="84" t="s">
        <v>2</v>
      </c>
      <c r="L23" s="59"/>
      <c r="M23" s="106" t="s">
        <v>682</v>
      </c>
      <c r="N23" s="59"/>
      <c r="O23" s="68"/>
      <c r="P23" s="66" t="s">
        <v>68</v>
      </c>
      <c r="Q23" s="66" t="s">
        <v>68</v>
      </c>
      <c r="R23" s="66" t="s">
        <v>68</v>
      </c>
      <c r="S23" s="66" t="s">
        <v>47</v>
      </c>
      <c r="T23" s="74" t="s">
        <v>69</v>
      </c>
    </row>
    <row r="24" spans="2:20" ht="25" customHeight="1" x14ac:dyDescent="0.3">
      <c r="B24" s="99" t="s">
        <v>70</v>
      </c>
      <c r="C24" s="97" t="s">
        <v>55</v>
      </c>
      <c r="D24" s="98" t="s">
        <v>56</v>
      </c>
      <c r="E24" s="84" t="s">
        <v>2</v>
      </c>
      <c r="L24" s="59"/>
      <c r="M24" s="106" t="s">
        <v>683</v>
      </c>
      <c r="N24" s="59"/>
      <c r="O24" s="68"/>
      <c r="P24" s="66" t="s">
        <v>72</v>
      </c>
      <c r="Q24" s="66" t="s">
        <v>72</v>
      </c>
      <c r="R24" s="66" t="s">
        <v>72</v>
      </c>
      <c r="S24" s="66" t="s">
        <v>67</v>
      </c>
      <c r="T24" s="74" t="s">
        <v>73</v>
      </c>
    </row>
    <row r="25" spans="2:20" ht="25" customHeight="1" x14ac:dyDescent="0.3">
      <c r="B25" s="83" t="s">
        <v>74</v>
      </c>
      <c r="C25" s="97" t="s">
        <v>55</v>
      </c>
      <c r="D25" s="98" t="s">
        <v>56</v>
      </c>
      <c r="E25" s="100" t="s">
        <v>2</v>
      </c>
      <c r="L25" s="59"/>
      <c r="M25" s="107" t="s">
        <v>684</v>
      </c>
      <c r="N25" s="59"/>
      <c r="O25" s="68"/>
      <c r="P25" s="66" t="s">
        <v>76</v>
      </c>
      <c r="Q25" s="66" t="s">
        <v>76</v>
      </c>
      <c r="R25" s="66" t="s">
        <v>76</v>
      </c>
      <c r="S25" s="69"/>
      <c r="T25" s="68"/>
    </row>
    <row r="26" spans="2:20" ht="25" customHeight="1" x14ac:dyDescent="0.3">
      <c r="B26" s="101" t="s">
        <v>77</v>
      </c>
      <c r="C26" s="121"/>
      <c r="D26" s="122"/>
      <c r="E26" s="115" t="s">
        <v>78</v>
      </c>
      <c r="L26" s="59"/>
      <c r="M26" s="106" t="s">
        <v>82</v>
      </c>
      <c r="N26" s="59"/>
      <c r="O26" s="68"/>
      <c r="P26" s="66" t="s">
        <v>80</v>
      </c>
      <c r="Q26" s="66" t="s">
        <v>80</v>
      </c>
      <c r="R26" s="66" t="s">
        <v>80</v>
      </c>
      <c r="S26" s="69"/>
      <c r="T26" s="68"/>
    </row>
    <row r="27" spans="2:20" ht="25" customHeight="1" x14ac:dyDescent="0.3">
      <c r="B27" s="83" t="s">
        <v>81</v>
      </c>
      <c r="C27" s="123"/>
      <c r="D27" s="124"/>
      <c r="E27" s="116"/>
      <c r="L27" s="59"/>
      <c r="M27" s="106" t="s">
        <v>97</v>
      </c>
      <c r="N27" s="59"/>
      <c r="O27" s="68"/>
      <c r="P27" s="66" t="s">
        <v>83</v>
      </c>
      <c r="Q27" s="66" t="s">
        <v>83</v>
      </c>
      <c r="R27" s="66" t="s">
        <v>83</v>
      </c>
      <c r="S27" s="69"/>
      <c r="T27" s="68"/>
    </row>
    <row r="28" spans="2:20" ht="26.5" customHeight="1" x14ac:dyDescent="0.3">
      <c r="B28" s="102" t="s">
        <v>84</v>
      </c>
      <c r="C28" s="103"/>
      <c r="D28" s="103"/>
      <c r="E28" s="104"/>
      <c r="L28" s="59"/>
      <c r="M28" s="106" t="s">
        <v>685</v>
      </c>
      <c r="N28" s="59"/>
      <c r="O28" s="68"/>
      <c r="P28" s="66" t="s">
        <v>86</v>
      </c>
      <c r="Q28" s="66" t="s">
        <v>86</v>
      </c>
      <c r="R28" s="66" t="s">
        <v>86</v>
      </c>
      <c r="S28" s="69"/>
      <c r="T28" s="68"/>
    </row>
    <row r="29" spans="2:20" ht="26.15" customHeight="1" x14ac:dyDescent="0.3">
      <c r="L29" s="59"/>
      <c r="M29" s="106" t="s">
        <v>75</v>
      </c>
      <c r="N29" s="59"/>
      <c r="O29" s="69"/>
      <c r="P29" s="66" t="s">
        <v>88</v>
      </c>
      <c r="Q29" s="66" t="s">
        <v>88</v>
      </c>
      <c r="R29" s="66" t="s">
        <v>88</v>
      </c>
      <c r="S29" s="69"/>
      <c r="T29" s="68"/>
    </row>
    <row r="30" spans="2:20" ht="26.15" customHeight="1" x14ac:dyDescent="0.3">
      <c r="L30" s="59"/>
      <c r="M30" s="106" t="s">
        <v>85</v>
      </c>
      <c r="N30" s="59"/>
      <c r="O30" s="68"/>
      <c r="P30" s="66" t="s">
        <v>90</v>
      </c>
      <c r="Q30" s="66" t="s">
        <v>90</v>
      </c>
      <c r="R30" s="66" t="s">
        <v>90</v>
      </c>
      <c r="S30" s="69"/>
      <c r="T30" s="68"/>
    </row>
    <row r="31" spans="2:20" x14ac:dyDescent="0.3">
      <c r="L31" s="59"/>
      <c r="M31" s="106" t="s">
        <v>93</v>
      </c>
      <c r="N31" s="59"/>
      <c r="O31" s="68"/>
      <c r="P31" s="66" t="s">
        <v>92</v>
      </c>
      <c r="Q31" s="66" t="s">
        <v>92</v>
      </c>
      <c r="R31" s="66" t="s">
        <v>92</v>
      </c>
      <c r="S31" s="69"/>
      <c r="T31" s="68"/>
    </row>
    <row r="32" spans="2:20" x14ac:dyDescent="0.3">
      <c r="L32" s="59"/>
      <c r="M32" s="106" t="s">
        <v>103</v>
      </c>
      <c r="N32" s="59"/>
      <c r="O32" s="68"/>
      <c r="P32" s="66" t="s">
        <v>94</v>
      </c>
      <c r="Q32" s="66" t="s">
        <v>94</v>
      </c>
      <c r="R32" s="66" t="s">
        <v>94</v>
      </c>
      <c r="S32" s="69"/>
      <c r="T32" s="68"/>
    </row>
    <row r="33" spans="12:20" x14ac:dyDescent="0.3">
      <c r="L33" s="59"/>
      <c r="M33" s="106" t="s">
        <v>50</v>
      </c>
      <c r="N33" s="59"/>
      <c r="O33" s="68"/>
      <c r="P33" s="68"/>
      <c r="Q33" s="68"/>
      <c r="R33" s="68"/>
      <c r="S33" s="68"/>
      <c r="T33" s="75"/>
    </row>
    <row r="34" spans="12:20" x14ac:dyDescent="0.3">
      <c r="L34" s="59"/>
      <c r="M34" s="106" t="s">
        <v>687</v>
      </c>
      <c r="N34" s="59"/>
      <c r="O34" s="68"/>
      <c r="P34" s="70" t="s">
        <v>33</v>
      </c>
      <c r="Q34" s="70" t="s">
        <v>34</v>
      </c>
      <c r="R34" s="63" t="s">
        <v>35</v>
      </c>
      <c r="S34" s="70" t="s">
        <v>36</v>
      </c>
      <c r="T34" s="73" t="s">
        <v>37</v>
      </c>
    </row>
    <row r="35" spans="12:20" x14ac:dyDescent="0.3">
      <c r="L35" s="59"/>
      <c r="M35" s="108" t="s">
        <v>686</v>
      </c>
      <c r="N35" s="59"/>
      <c r="O35" s="68"/>
      <c r="P35" s="71" t="s">
        <v>98</v>
      </c>
      <c r="Q35" s="71" t="s">
        <v>99</v>
      </c>
      <c r="R35" s="71" t="s">
        <v>100</v>
      </c>
      <c r="S35" s="70" t="s">
        <v>101</v>
      </c>
      <c r="T35" s="76" t="s">
        <v>102</v>
      </c>
    </row>
    <row r="36" spans="12:20" x14ac:dyDescent="0.3">
      <c r="L36" s="59"/>
      <c r="M36" s="106" t="s">
        <v>95</v>
      </c>
      <c r="N36" s="59"/>
      <c r="O36" s="68"/>
      <c r="P36" s="72" t="s">
        <v>104</v>
      </c>
      <c r="Q36" s="72" t="s">
        <v>104</v>
      </c>
      <c r="R36" s="72" t="s">
        <v>104</v>
      </c>
      <c r="S36" s="77" t="s">
        <v>105</v>
      </c>
      <c r="T36" s="78" t="s">
        <v>106</v>
      </c>
    </row>
    <row r="37" spans="12:20" x14ac:dyDescent="0.3">
      <c r="L37" s="59"/>
      <c r="M37" s="106" t="s">
        <v>71</v>
      </c>
      <c r="N37" s="59"/>
      <c r="O37" s="68"/>
      <c r="P37" s="72" t="s">
        <v>108</v>
      </c>
      <c r="Q37" s="72" t="s">
        <v>108</v>
      </c>
      <c r="R37" s="72" t="s">
        <v>108</v>
      </c>
      <c r="S37" s="70" t="s">
        <v>109</v>
      </c>
      <c r="T37" s="76" t="s">
        <v>110</v>
      </c>
    </row>
    <row r="38" spans="12:20" x14ac:dyDescent="0.3">
      <c r="L38" s="59"/>
      <c r="M38" s="106" t="s">
        <v>87</v>
      </c>
      <c r="N38" s="59"/>
      <c r="O38" s="68"/>
      <c r="P38" s="72" t="s">
        <v>112</v>
      </c>
      <c r="Q38" s="72" t="s">
        <v>112</v>
      </c>
      <c r="R38" s="72" t="s">
        <v>112</v>
      </c>
      <c r="S38" s="77" t="s">
        <v>113</v>
      </c>
      <c r="T38" s="78" t="s">
        <v>114</v>
      </c>
    </row>
    <row r="39" spans="12:20" x14ac:dyDescent="0.3">
      <c r="L39" s="59"/>
      <c r="M39" s="106" t="s">
        <v>68</v>
      </c>
      <c r="N39" s="59"/>
      <c r="O39" s="68"/>
      <c r="P39" s="72" t="s">
        <v>115</v>
      </c>
      <c r="Q39" s="72" t="s">
        <v>115</v>
      </c>
      <c r="R39" s="72" t="s">
        <v>115</v>
      </c>
      <c r="S39" s="70" t="s">
        <v>116</v>
      </c>
      <c r="T39" s="76" t="s">
        <v>117</v>
      </c>
    </row>
    <row r="40" spans="12:20" x14ac:dyDescent="0.3">
      <c r="L40" s="59"/>
      <c r="M40" s="106" t="s">
        <v>89</v>
      </c>
      <c r="N40" s="59"/>
      <c r="O40" s="68"/>
      <c r="P40" s="72" t="s">
        <v>119</v>
      </c>
      <c r="Q40" s="72" t="s">
        <v>119</v>
      </c>
      <c r="R40" s="72" t="s">
        <v>119</v>
      </c>
      <c r="S40" s="77" t="s">
        <v>120</v>
      </c>
      <c r="T40" s="78" t="s">
        <v>121</v>
      </c>
    </row>
    <row r="41" spans="12:20" x14ac:dyDescent="0.3">
      <c r="L41" s="59"/>
      <c r="M41" s="106" t="s">
        <v>118</v>
      </c>
      <c r="N41" s="59"/>
      <c r="O41" s="68"/>
      <c r="P41" s="71" t="s">
        <v>122</v>
      </c>
      <c r="Q41" s="71" t="s">
        <v>123</v>
      </c>
      <c r="R41" s="71" t="s">
        <v>124</v>
      </c>
      <c r="S41" s="77" t="s">
        <v>125</v>
      </c>
      <c r="T41" s="78" t="s">
        <v>126</v>
      </c>
    </row>
    <row r="42" spans="12:20" x14ac:dyDescent="0.3">
      <c r="L42" s="59"/>
      <c r="M42" s="59"/>
      <c r="N42" s="59"/>
      <c r="O42" s="68"/>
      <c r="P42" s="72" t="s">
        <v>127</v>
      </c>
      <c r="Q42" s="72" t="s">
        <v>127</v>
      </c>
      <c r="R42" s="72" t="s">
        <v>127</v>
      </c>
      <c r="S42" s="77" t="s">
        <v>128</v>
      </c>
      <c r="T42" s="79" t="s">
        <v>129</v>
      </c>
    </row>
    <row r="43" spans="12:20" x14ac:dyDescent="0.3">
      <c r="L43" s="59"/>
      <c r="M43" s="59"/>
      <c r="N43" s="59"/>
      <c r="O43" s="68"/>
      <c r="P43" s="72" t="s">
        <v>130</v>
      </c>
      <c r="Q43" s="72" t="s">
        <v>130</v>
      </c>
      <c r="R43" s="72" t="s">
        <v>130</v>
      </c>
      <c r="S43" s="70" t="s">
        <v>131</v>
      </c>
      <c r="T43" s="78" t="s">
        <v>132</v>
      </c>
    </row>
    <row r="44" spans="12:20" x14ac:dyDescent="0.3">
      <c r="L44" s="59"/>
      <c r="M44" s="59"/>
      <c r="N44" s="59"/>
      <c r="O44" s="68"/>
      <c r="P44" s="72" t="s">
        <v>133</v>
      </c>
      <c r="Q44" s="72" t="s">
        <v>133</v>
      </c>
      <c r="R44" s="72" t="s">
        <v>133</v>
      </c>
      <c r="S44" s="77" t="s">
        <v>134</v>
      </c>
      <c r="T44" s="78" t="s">
        <v>135</v>
      </c>
    </row>
    <row r="45" spans="12:20" x14ac:dyDescent="0.3">
      <c r="L45" s="59"/>
      <c r="M45" s="59"/>
      <c r="N45" s="59"/>
      <c r="O45" s="68"/>
      <c r="P45" s="72" t="s">
        <v>136</v>
      </c>
      <c r="Q45" s="72" t="s">
        <v>136</v>
      </c>
      <c r="R45" s="72" t="s">
        <v>136</v>
      </c>
      <c r="S45" s="77" t="s">
        <v>137</v>
      </c>
      <c r="T45" s="78" t="s">
        <v>138</v>
      </c>
    </row>
    <row r="46" spans="12:20" x14ac:dyDescent="0.3">
      <c r="L46" s="59"/>
      <c r="M46" s="59"/>
      <c r="N46" s="59"/>
      <c r="O46" s="68"/>
      <c r="P46" s="72" t="s">
        <v>139</v>
      </c>
      <c r="Q46" s="72" t="s">
        <v>139</v>
      </c>
      <c r="R46" s="72" t="s">
        <v>139</v>
      </c>
      <c r="S46" s="77" t="s">
        <v>140</v>
      </c>
      <c r="T46" s="76" t="s">
        <v>141</v>
      </c>
    </row>
    <row r="47" spans="12:20" x14ac:dyDescent="0.3">
      <c r="L47" s="59"/>
      <c r="M47" s="59"/>
      <c r="N47" s="59"/>
      <c r="O47" s="68"/>
      <c r="P47" s="72" t="s">
        <v>142</v>
      </c>
      <c r="Q47" s="72" t="s">
        <v>142</v>
      </c>
      <c r="R47" s="72" t="s">
        <v>142</v>
      </c>
      <c r="S47" s="77" t="s">
        <v>143</v>
      </c>
      <c r="T47" s="78" t="s">
        <v>46</v>
      </c>
    </row>
    <row r="48" spans="12:20" x14ac:dyDescent="0.3">
      <c r="L48" s="59"/>
      <c r="M48" s="59"/>
      <c r="N48" s="59"/>
      <c r="O48" s="68"/>
      <c r="P48" s="72" t="s">
        <v>144</v>
      </c>
      <c r="Q48" s="72" t="s">
        <v>144</v>
      </c>
      <c r="R48" s="72" t="s">
        <v>144</v>
      </c>
      <c r="S48" s="77" t="s">
        <v>145</v>
      </c>
      <c r="T48" s="78" t="s">
        <v>146</v>
      </c>
    </row>
    <row r="49" spans="12:20" x14ac:dyDescent="0.3">
      <c r="L49" s="59"/>
      <c r="M49" s="59"/>
      <c r="N49" s="59"/>
      <c r="O49" s="68"/>
      <c r="P49" s="71" t="s">
        <v>147</v>
      </c>
      <c r="Q49" s="71" t="s">
        <v>148</v>
      </c>
      <c r="R49" s="71" t="s">
        <v>149</v>
      </c>
      <c r="S49" s="70" t="s">
        <v>150</v>
      </c>
      <c r="T49" s="78" t="s">
        <v>151</v>
      </c>
    </row>
    <row r="50" spans="12:20" x14ac:dyDescent="0.3">
      <c r="L50" s="59"/>
      <c r="M50" s="59"/>
      <c r="N50" s="59"/>
      <c r="O50" s="68"/>
      <c r="P50" s="72" t="s">
        <v>152</v>
      </c>
      <c r="Q50" s="72" t="s">
        <v>152</v>
      </c>
      <c r="R50" s="72" t="s">
        <v>152</v>
      </c>
      <c r="S50" s="77" t="s">
        <v>153</v>
      </c>
      <c r="T50" s="76" t="s">
        <v>154</v>
      </c>
    </row>
    <row r="51" spans="12:20" x14ac:dyDescent="0.3">
      <c r="L51" s="59"/>
      <c r="M51" s="59"/>
      <c r="N51" s="59"/>
      <c r="O51" s="68"/>
      <c r="P51" s="72" t="s">
        <v>155</v>
      </c>
      <c r="Q51" s="72" t="s">
        <v>155</v>
      </c>
      <c r="R51" s="72" t="s">
        <v>155</v>
      </c>
      <c r="S51" s="77" t="s">
        <v>156</v>
      </c>
      <c r="T51" s="78" t="s">
        <v>157</v>
      </c>
    </row>
    <row r="52" spans="12:20" x14ac:dyDescent="0.3">
      <c r="L52" s="59"/>
      <c r="M52" s="59"/>
      <c r="N52" s="59"/>
      <c r="O52" s="68"/>
      <c r="P52" s="72" t="s">
        <v>158</v>
      </c>
      <c r="Q52" s="72" t="s">
        <v>158</v>
      </c>
      <c r="R52" s="72" t="s">
        <v>158</v>
      </c>
      <c r="S52" s="77" t="s">
        <v>159</v>
      </c>
      <c r="T52" s="76" t="s">
        <v>160</v>
      </c>
    </row>
    <row r="53" spans="12:20" x14ac:dyDescent="0.3">
      <c r="L53" s="59"/>
      <c r="M53" s="59"/>
      <c r="N53" s="59"/>
      <c r="O53" s="68"/>
      <c r="P53" s="72" t="s">
        <v>161</v>
      </c>
      <c r="Q53" s="72" t="s">
        <v>161</v>
      </c>
      <c r="R53" s="72" t="s">
        <v>161</v>
      </c>
      <c r="S53" s="70" t="s">
        <v>162</v>
      </c>
      <c r="T53" s="78" t="s">
        <v>163</v>
      </c>
    </row>
    <row r="54" spans="12:20" x14ac:dyDescent="0.3">
      <c r="L54" s="59"/>
      <c r="M54" s="59"/>
      <c r="N54" s="59"/>
      <c r="O54" s="68"/>
      <c r="P54" s="72" t="s">
        <v>164</v>
      </c>
      <c r="Q54" s="72" t="s">
        <v>164</v>
      </c>
      <c r="R54" s="72" t="s">
        <v>164</v>
      </c>
      <c r="S54" s="77" t="s">
        <v>165</v>
      </c>
      <c r="T54" s="78" t="s">
        <v>166</v>
      </c>
    </row>
    <row r="55" spans="12:20" x14ac:dyDescent="0.3">
      <c r="L55" s="59"/>
      <c r="M55" s="59"/>
      <c r="N55" s="59"/>
      <c r="O55" s="68"/>
      <c r="P55" s="72" t="s">
        <v>167</v>
      </c>
      <c r="Q55" s="72" t="s">
        <v>167</v>
      </c>
      <c r="R55" s="72" t="s">
        <v>167</v>
      </c>
      <c r="S55" s="77" t="s">
        <v>168</v>
      </c>
      <c r="T55" s="78" t="s">
        <v>169</v>
      </c>
    </row>
    <row r="56" spans="12:20" x14ac:dyDescent="0.3">
      <c r="L56" s="59"/>
      <c r="M56" s="59"/>
      <c r="N56" s="59"/>
      <c r="O56" s="68"/>
      <c r="P56" s="72" t="s">
        <v>170</v>
      </c>
      <c r="Q56" s="72" t="s">
        <v>170</v>
      </c>
      <c r="R56" s="72" t="s">
        <v>170</v>
      </c>
      <c r="S56" s="70" t="s">
        <v>171</v>
      </c>
      <c r="T56" s="78" t="s">
        <v>128</v>
      </c>
    </row>
    <row r="57" spans="12:20" x14ac:dyDescent="0.3">
      <c r="L57" s="59"/>
      <c r="M57" s="59"/>
      <c r="N57" s="59"/>
      <c r="O57" s="68"/>
      <c r="P57" s="72" t="s">
        <v>172</v>
      </c>
      <c r="Q57" s="72" t="s">
        <v>172</v>
      </c>
      <c r="R57" s="72" t="s">
        <v>172</v>
      </c>
      <c r="S57" s="77" t="s">
        <v>132</v>
      </c>
      <c r="T57" s="78" t="s">
        <v>173</v>
      </c>
    </row>
    <row r="58" spans="12:20" x14ac:dyDescent="0.3">
      <c r="L58" s="59"/>
      <c r="M58" s="59"/>
      <c r="N58" s="59"/>
      <c r="O58" s="68"/>
      <c r="P58" s="72" t="s">
        <v>174</v>
      </c>
      <c r="Q58" s="72" t="s">
        <v>174</v>
      </c>
      <c r="R58" s="72" t="s">
        <v>175</v>
      </c>
      <c r="S58" s="77" t="s">
        <v>176</v>
      </c>
      <c r="T58" s="78" t="s">
        <v>177</v>
      </c>
    </row>
    <row r="59" spans="12:20" x14ac:dyDescent="0.3">
      <c r="L59" s="59"/>
      <c r="M59" s="59"/>
      <c r="N59" s="59"/>
      <c r="O59" s="68"/>
      <c r="P59" s="72" t="s">
        <v>178</v>
      </c>
      <c r="Q59" s="72" t="s">
        <v>178</v>
      </c>
      <c r="R59" s="72" t="s">
        <v>178</v>
      </c>
      <c r="S59" s="77" t="s">
        <v>135</v>
      </c>
      <c r="T59" s="76" t="s">
        <v>179</v>
      </c>
    </row>
    <row r="60" spans="12:20" x14ac:dyDescent="0.3">
      <c r="L60" s="59"/>
      <c r="M60" s="59"/>
      <c r="N60" s="59"/>
      <c r="O60" s="68"/>
      <c r="P60" s="72" t="s">
        <v>180</v>
      </c>
      <c r="Q60" s="72" t="s">
        <v>180</v>
      </c>
      <c r="R60" s="72" t="s">
        <v>180</v>
      </c>
      <c r="S60" s="70" t="s">
        <v>181</v>
      </c>
      <c r="T60" s="78" t="s">
        <v>182</v>
      </c>
    </row>
    <row r="61" spans="12:20" x14ac:dyDescent="0.3">
      <c r="L61" s="59"/>
      <c r="M61" s="59"/>
      <c r="N61" s="59"/>
      <c r="O61" s="68"/>
      <c r="P61" s="72" t="s">
        <v>183</v>
      </c>
      <c r="Q61" s="72" t="s">
        <v>183</v>
      </c>
      <c r="R61" s="72" t="s">
        <v>183</v>
      </c>
      <c r="S61" s="77" t="s">
        <v>184</v>
      </c>
      <c r="T61" s="78" t="s">
        <v>185</v>
      </c>
    </row>
    <row r="62" spans="12:20" x14ac:dyDescent="0.3">
      <c r="L62" s="59"/>
      <c r="M62" s="59"/>
      <c r="N62" s="59"/>
      <c r="O62" s="68"/>
      <c r="P62" s="72" t="s">
        <v>186</v>
      </c>
      <c r="Q62" s="72" t="s">
        <v>186</v>
      </c>
      <c r="R62" s="72" t="s">
        <v>186</v>
      </c>
      <c r="S62" s="77" t="s">
        <v>187</v>
      </c>
      <c r="T62" s="78" t="s">
        <v>188</v>
      </c>
    </row>
    <row r="63" spans="12:20" x14ac:dyDescent="0.3">
      <c r="L63" s="59"/>
      <c r="M63" s="59"/>
      <c r="N63" s="59"/>
      <c r="O63" s="68"/>
      <c r="P63" s="72" t="s">
        <v>189</v>
      </c>
      <c r="Q63" s="72" t="s">
        <v>189</v>
      </c>
      <c r="R63" s="72" t="s">
        <v>189</v>
      </c>
      <c r="S63" s="77" t="s">
        <v>190</v>
      </c>
      <c r="T63" s="79" t="s">
        <v>191</v>
      </c>
    </row>
    <row r="64" spans="12:20" x14ac:dyDescent="0.3">
      <c r="L64" s="59"/>
      <c r="M64" s="59"/>
      <c r="N64" s="59"/>
      <c r="O64" s="68"/>
      <c r="P64" s="72" t="s">
        <v>192</v>
      </c>
      <c r="Q64" s="72" t="s">
        <v>192</v>
      </c>
      <c r="R64" s="72" t="s">
        <v>192</v>
      </c>
      <c r="S64" s="70" t="s">
        <v>193</v>
      </c>
      <c r="T64" s="78" t="s">
        <v>194</v>
      </c>
    </row>
    <row r="65" spans="12:20" x14ac:dyDescent="0.3">
      <c r="L65" s="59"/>
      <c r="M65" s="59"/>
      <c r="N65" s="59"/>
      <c r="O65" s="68"/>
      <c r="P65" s="72" t="s">
        <v>195</v>
      </c>
      <c r="Q65" s="72" t="s">
        <v>195</v>
      </c>
      <c r="R65" s="72" t="s">
        <v>195</v>
      </c>
      <c r="S65" s="77" t="s">
        <v>196</v>
      </c>
      <c r="T65" s="78" t="s">
        <v>197</v>
      </c>
    </row>
    <row r="66" spans="12:20" x14ac:dyDescent="0.3">
      <c r="L66" s="59"/>
      <c r="M66" s="59"/>
      <c r="N66" s="59"/>
      <c r="O66" s="68"/>
      <c r="P66" s="72" t="s">
        <v>198</v>
      </c>
      <c r="Q66" s="72" t="s">
        <v>198</v>
      </c>
      <c r="R66" s="72" t="s">
        <v>198</v>
      </c>
      <c r="S66" s="70" t="s">
        <v>199</v>
      </c>
      <c r="T66" s="78" t="s">
        <v>200</v>
      </c>
    </row>
    <row r="67" spans="12:20" x14ac:dyDescent="0.3">
      <c r="L67" s="59"/>
      <c r="M67" s="59"/>
      <c r="N67" s="59"/>
      <c r="O67" s="68"/>
      <c r="P67" s="72" t="s">
        <v>201</v>
      </c>
      <c r="Q67" s="72" t="s">
        <v>201</v>
      </c>
      <c r="R67" s="72" t="s">
        <v>201</v>
      </c>
      <c r="S67" s="77" t="s">
        <v>114</v>
      </c>
      <c r="T67" s="76" t="s">
        <v>202</v>
      </c>
    </row>
    <row r="68" spans="12:20" x14ac:dyDescent="0.3">
      <c r="L68" s="59"/>
      <c r="M68" s="59"/>
      <c r="N68" s="59"/>
      <c r="O68" s="68"/>
      <c r="P68" s="72" t="s">
        <v>203</v>
      </c>
      <c r="Q68" s="72" t="s">
        <v>203</v>
      </c>
      <c r="R68" s="72" t="s">
        <v>203</v>
      </c>
      <c r="S68" s="70" t="s">
        <v>204</v>
      </c>
      <c r="T68" s="78" t="s">
        <v>205</v>
      </c>
    </row>
    <row r="69" spans="12:20" x14ac:dyDescent="0.3">
      <c r="L69" s="59"/>
      <c r="M69" s="59"/>
      <c r="N69" s="59"/>
      <c r="O69" s="68"/>
      <c r="P69" s="72" t="s">
        <v>206</v>
      </c>
      <c r="Q69" s="72" t="s">
        <v>206</v>
      </c>
      <c r="R69" s="72" t="s">
        <v>206</v>
      </c>
      <c r="S69" s="77" t="s">
        <v>207</v>
      </c>
      <c r="T69" s="78" t="s">
        <v>208</v>
      </c>
    </row>
    <row r="70" spans="12:20" x14ac:dyDescent="0.3">
      <c r="L70" s="59"/>
      <c r="M70" s="59"/>
      <c r="N70" s="59"/>
      <c r="O70" s="68"/>
      <c r="P70" s="72" t="s">
        <v>209</v>
      </c>
      <c r="Q70" s="72" t="s">
        <v>209</v>
      </c>
      <c r="R70" s="72" t="s">
        <v>209</v>
      </c>
      <c r="S70" s="69"/>
      <c r="T70" s="78" t="s">
        <v>210</v>
      </c>
    </row>
    <row r="71" spans="12:20" x14ac:dyDescent="0.3">
      <c r="L71" s="59"/>
      <c r="M71" s="59"/>
      <c r="N71" s="59"/>
      <c r="O71" s="68"/>
      <c r="P71" s="72" t="s">
        <v>211</v>
      </c>
      <c r="Q71" s="72" t="s">
        <v>211</v>
      </c>
      <c r="R71" s="72" t="s">
        <v>211</v>
      </c>
      <c r="S71" s="69"/>
      <c r="T71" s="78" t="s">
        <v>212</v>
      </c>
    </row>
    <row r="72" spans="12:20" x14ac:dyDescent="0.3">
      <c r="L72" s="59"/>
      <c r="M72" s="59"/>
      <c r="N72" s="59"/>
      <c r="O72" s="68"/>
      <c r="P72" s="72" t="s">
        <v>213</v>
      </c>
      <c r="Q72" s="72" t="s">
        <v>213</v>
      </c>
      <c r="R72" s="72" t="s">
        <v>213</v>
      </c>
      <c r="S72" s="69"/>
      <c r="T72" s="78" t="s">
        <v>214</v>
      </c>
    </row>
    <row r="73" spans="12:20" x14ac:dyDescent="0.3">
      <c r="L73" s="59"/>
      <c r="M73" s="59"/>
      <c r="N73" s="59"/>
      <c r="O73" s="68"/>
      <c r="P73" s="72" t="s">
        <v>215</v>
      </c>
      <c r="Q73" s="72" t="s">
        <v>215</v>
      </c>
      <c r="R73" s="72" t="s">
        <v>215</v>
      </c>
      <c r="S73" s="69"/>
      <c r="T73" s="78" t="s">
        <v>216</v>
      </c>
    </row>
    <row r="74" spans="12:20" x14ac:dyDescent="0.3">
      <c r="L74" s="59"/>
      <c r="M74" s="59"/>
      <c r="N74" s="59"/>
      <c r="O74" s="68"/>
      <c r="P74" s="72" t="s">
        <v>217</v>
      </c>
      <c r="Q74" s="72" t="s">
        <v>217</v>
      </c>
      <c r="R74" s="72" t="s">
        <v>217</v>
      </c>
      <c r="S74" s="69"/>
      <c r="T74" s="76" t="s">
        <v>218</v>
      </c>
    </row>
    <row r="75" spans="12:20" x14ac:dyDescent="0.3">
      <c r="L75" s="59"/>
      <c r="M75" s="59"/>
      <c r="N75" s="59"/>
      <c r="O75" s="68"/>
      <c r="P75" s="72" t="s">
        <v>219</v>
      </c>
      <c r="Q75" s="72" t="s">
        <v>219</v>
      </c>
      <c r="R75" s="72" t="s">
        <v>219</v>
      </c>
      <c r="S75" s="69"/>
      <c r="T75" s="78" t="s">
        <v>220</v>
      </c>
    </row>
    <row r="76" spans="12:20" x14ac:dyDescent="0.3">
      <c r="L76" s="59"/>
      <c r="M76" s="59"/>
      <c r="N76" s="59"/>
      <c r="O76" s="68"/>
      <c r="P76" s="72" t="s">
        <v>221</v>
      </c>
      <c r="Q76" s="72" t="s">
        <v>221</v>
      </c>
      <c r="R76" s="72" t="s">
        <v>221</v>
      </c>
      <c r="S76" s="69"/>
      <c r="T76" s="78" t="s">
        <v>222</v>
      </c>
    </row>
    <row r="77" spans="12:20" x14ac:dyDescent="0.3">
      <c r="L77" s="59"/>
      <c r="M77" s="59"/>
      <c r="N77" s="59"/>
      <c r="O77" s="68"/>
      <c r="P77" s="72" t="s">
        <v>223</v>
      </c>
      <c r="Q77" s="72" t="s">
        <v>223</v>
      </c>
      <c r="R77" s="72" t="s">
        <v>223</v>
      </c>
      <c r="S77" s="69"/>
      <c r="T77" s="68"/>
    </row>
    <row r="78" spans="12:20" x14ac:dyDescent="0.3">
      <c r="L78" s="59"/>
      <c r="M78" s="59"/>
      <c r="N78" s="59"/>
      <c r="O78" s="68"/>
      <c r="P78" s="72" t="s">
        <v>224</v>
      </c>
      <c r="Q78" s="72" t="s">
        <v>224</v>
      </c>
      <c r="R78" s="72" t="s">
        <v>224</v>
      </c>
      <c r="S78" s="69"/>
      <c r="T78" s="68"/>
    </row>
    <row r="79" spans="12:20" x14ac:dyDescent="0.3">
      <c r="L79" s="59"/>
      <c r="M79" s="59"/>
      <c r="N79" s="59"/>
      <c r="O79" s="68"/>
      <c r="P79" s="72" t="s">
        <v>225</v>
      </c>
      <c r="Q79" s="72" t="s">
        <v>225</v>
      </c>
      <c r="R79" s="72" t="s">
        <v>225</v>
      </c>
      <c r="S79" s="69"/>
      <c r="T79" s="68"/>
    </row>
    <row r="80" spans="12:20" x14ac:dyDescent="0.3">
      <c r="L80" s="59"/>
      <c r="M80" s="59"/>
      <c r="N80" s="59"/>
      <c r="O80" s="68"/>
      <c r="P80" s="72" t="s">
        <v>226</v>
      </c>
      <c r="Q80" s="72" t="s">
        <v>226</v>
      </c>
      <c r="R80" s="72" t="s">
        <v>226</v>
      </c>
      <c r="S80" s="69"/>
      <c r="T80" s="68"/>
    </row>
    <row r="81" spans="12:20" x14ac:dyDescent="0.3">
      <c r="L81" s="59"/>
      <c r="M81" s="59"/>
      <c r="N81" s="59"/>
      <c r="O81" s="68"/>
      <c r="P81" s="71" t="s">
        <v>227</v>
      </c>
      <c r="Q81" s="71" t="s">
        <v>228</v>
      </c>
      <c r="R81" s="71" t="s">
        <v>229</v>
      </c>
      <c r="S81" s="69"/>
      <c r="T81" s="68"/>
    </row>
    <row r="82" spans="12:20" x14ac:dyDescent="0.3">
      <c r="L82" s="59"/>
      <c r="M82" s="59"/>
      <c r="N82" s="59"/>
      <c r="O82" s="68"/>
      <c r="P82" s="72" t="s">
        <v>230</v>
      </c>
      <c r="Q82" s="72" t="s">
        <v>230</v>
      </c>
      <c r="R82" s="72" t="s">
        <v>230</v>
      </c>
      <c r="S82" s="69"/>
      <c r="T82" s="68"/>
    </row>
    <row r="83" spans="12:20" x14ac:dyDescent="0.3">
      <c r="L83" s="59"/>
      <c r="M83" s="59"/>
      <c r="N83" s="59"/>
      <c r="O83" s="68"/>
      <c r="P83" s="72" t="s">
        <v>231</v>
      </c>
      <c r="Q83" s="72" t="s">
        <v>231</v>
      </c>
      <c r="R83" s="72" t="s">
        <v>231</v>
      </c>
      <c r="S83" s="69"/>
      <c r="T83" s="68"/>
    </row>
    <row r="84" spans="12:20" x14ac:dyDescent="0.3">
      <c r="L84" s="59"/>
      <c r="M84" s="59"/>
      <c r="N84" s="59"/>
      <c r="O84" s="68"/>
      <c r="P84" s="72" t="s">
        <v>232</v>
      </c>
      <c r="Q84" s="72" t="s">
        <v>232</v>
      </c>
      <c r="R84" s="72" t="s">
        <v>232</v>
      </c>
      <c r="S84" s="69"/>
      <c r="T84" s="68"/>
    </row>
    <row r="85" spans="12:20" x14ac:dyDescent="0.3">
      <c r="L85" s="59"/>
      <c r="M85" s="59"/>
      <c r="N85" s="59"/>
      <c r="O85" s="68"/>
      <c r="P85" s="71" t="s">
        <v>233</v>
      </c>
      <c r="Q85" s="71" t="s">
        <v>234</v>
      </c>
      <c r="R85" s="71" t="s">
        <v>235</v>
      </c>
      <c r="S85" s="69"/>
      <c r="T85" s="68"/>
    </row>
    <row r="86" spans="12:20" x14ac:dyDescent="0.3">
      <c r="L86" s="59"/>
      <c r="M86" s="59"/>
      <c r="N86" s="59"/>
      <c r="O86" s="68"/>
      <c r="P86" s="72" t="s">
        <v>236</v>
      </c>
      <c r="Q86" s="72" t="s">
        <v>236</v>
      </c>
      <c r="R86" s="72" t="s">
        <v>236</v>
      </c>
      <c r="S86" s="69"/>
      <c r="T86" s="68"/>
    </row>
    <row r="87" spans="12:20" x14ac:dyDescent="0.3">
      <c r="L87" s="59"/>
      <c r="M87" s="59"/>
      <c r="N87" s="59"/>
      <c r="O87" s="68"/>
      <c r="P87" s="72" t="s">
        <v>237</v>
      </c>
      <c r="Q87" s="72" t="s">
        <v>237</v>
      </c>
      <c r="R87" s="72" t="s">
        <v>237</v>
      </c>
      <c r="S87" s="69"/>
      <c r="T87" s="68"/>
    </row>
    <row r="88" spans="12:20" x14ac:dyDescent="0.3">
      <c r="L88" s="59"/>
      <c r="M88" s="59"/>
      <c r="N88" s="59"/>
      <c r="O88" s="68"/>
      <c r="P88" s="72" t="s">
        <v>238</v>
      </c>
      <c r="Q88" s="72" t="s">
        <v>238</v>
      </c>
      <c r="R88" s="72" t="s">
        <v>238</v>
      </c>
      <c r="S88" s="69"/>
      <c r="T88" s="68"/>
    </row>
    <row r="89" spans="12:20" x14ac:dyDescent="0.3">
      <c r="L89" s="59"/>
      <c r="M89" s="59"/>
      <c r="N89" s="59"/>
      <c r="O89" s="68"/>
      <c r="P89" s="72" t="s">
        <v>239</v>
      </c>
      <c r="Q89" s="72" t="s">
        <v>239</v>
      </c>
      <c r="R89" s="72" t="s">
        <v>239</v>
      </c>
      <c r="S89" s="69"/>
      <c r="T89" s="68"/>
    </row>
    <row r="90" spans="12:20" x14ac:dyDescent="0.3">
      <c r="L90" s="59"/>
      <c r="M90" s="59"/>
      <c r="N90" s="59"/>
      <c r="O90" s="68"/>
      <c r="P90" s="71" t="s">
        <v>240</v>
      </c>
      <c r="Q90" s="71" t="s">
        <v>241</v>
      </c>
      <c r="R90" s="71" t="s">
        <v>242</v>
      </c>
      <c r="S90" s="69"/>
      <c r="T90" s="68"/>
    </row>
    <row r="91" spans="12:20" x14ac:dyDescent="0.3">
      <c r="L91" s="59"/>
      <c r="M91" s="59"/>
      <c r="N91" s="59"/>
      <c r="O91" s="68"/>
      <c r="P91" s="72" t="s">
        <v>243</v>
      </c>
      <c r="Q91" s="72" t="s">
        <v>243</v>
      </c>
      <c r="R91" s="72" t="s">
        <v>243</v>
      </c>
      <c r="S91" s="69"/>
      <c r="T91" s="68"/>
    </row>
    <row r="92" spans="12:20" x14ac:dyDescent="0.3">
      <c r="L92" s="59"/>
      <c r="M92" s="59"/>
      <c r="N92" s="59"/>
      <c r="O92" s="68"/>
      <c r="P92" s="72" t="s">
        <v>145</v>
      </c>
      <c r="Q92" s="72" t="s">
        <v>145</v>
      </c>
      <c r="R92" s="72" t="s">
        <v>145</v>
      </c>
      <c r="S92" s="69"/>
      <c r="T92" s="68"/>
    </row>
    <row r="93" spans="12:20" x14ac:dyDescent="0.3">
      <c r="L93" s="59"/>
      <c r="M93" s="59"/>
      <c r="N93" s="59"/>
      <c r="O93" s="68"/>
      <c r="P93" s="71" t="s">
        <v>244</v>
      </c>
      <c r="Q93" s="71" t="s">
        <v>245</v>
      </c>
      <c r="R93" s="71" t="s">
        <v>246</v>
      </c>
      <c r="S93" s="69"/>
      <c r="T93" s="68"/>
    </row>
    <row r="94" spans="12:20" x14ac:dyDescent="0.3">
      <c r="L94" s="59"/>
      <c r="M94" s="59"/>
      <c r="N94" s="59"/>
      <c r="O94" s="68"/>
      <c r="P94" s="72" t="s">
        <v>247</v>
      </c>
      <c r="Q94" s="72" t="s">
        <v>247</v>
      </c>
      <c r="R94" s="72" t="s">
        <v>247</v>
      </c>
      <c r="S94" s="69"/>
      <c r="T94" s="68"/>
    </row>
    <row r="95" spans="12:20" x14ac:dyDescent="0.3">
      <c r="L95" s="59"/>
      <c r="M95" s="59"/>
      <c r="N95" s="59"/>
      <c r="O95" s="68"/>
      <c r="P95" s="72" t="s">
        <v>248</v>
      </c>
      <c r="Q95" s="72" t="s">
        <v>248</v>
      </c>
      <c r="R95" s="72" t="s">
        <v>248</v>
      </c>
      <c r="S95" s="69"/>
      <c r="T95" s="68"/>
    </row>
    <row r="96" spans="12:20" x14ac:dyDescent="0.3">
      <c r="L96" s="59"/>
      <c r="M96" s="59"/>
      <c r="N96" s="59"/>
      <c r="O96" s="68"/>
      <c r="P96" s="72" t="s">
        <v>249</v>
      </c>
      <c r="Q96" s="72" t="s">
        <v>249</v>
      </c>
      <c r="R96" s="72" t="s">
        <v>249</v>
      </c>
      <c r="S96" s="69"/>
      <c r="T96" s="68"/>
    </row>
    <row r="97" spans="12:20" x14ac:dyDescent="0.3">
      <c r="L97" s="59"/>
      <c r="M97" s="59"/>
      <c r="N97" s="59"/>
      <c r="O97" s="68"/>
      <c r="P97" s="72" t="s">
        <v>250</v>
      </c>
      <c r="Q97" s="72" t="s">
        <v>250</v>
      </c>
      <c r="R97" s="72" t="s">
        <v>250</v>
      </c>
      <c r="S97" s="69"/>
      <c r="T97" s="68"/>
    </row>
    <row r="98" spans="12:20" x14ac:dyDescent="0.3">
      <c r="L98" s="59"/>
      <c r="M98" s="59"/>
      <c r="N98" s="59"/>
      <c r="O98" s="68"/>
      <c r="P98" s="72" t="s">
        <v>251</v>
      </c>
      <c r="Q98" s="72" t="s">
        <v>251</v>
      </c>
      <c r="R98" s="72" t="s">
        <v>251</v>
      </c>
      <c r="S98" s="69"/>
      <c r="T98" s="68"/>
    </row>
    <row r="99" spans="12:20" x14ac:dyDescent="0.3">
      <c r="L99" s="59"/>
      <c r="M99" s="59"/>
      <c r="N99" s="59"/>
      <c r="O99" s="68"/>
      <c r="P99" s="72" t="s">
        <v>252</v>
      </c>
      <c r="Q99" s="72" t="s">
        <v>252</v>
      </c>
      <c r="R99" s="72" t="s">
        <v>252</v>
      </c>
      <c r="S99" s="69"/>
      <c r="T99" s="68"/>
    </row>
    <row r="100" spans="12:20" x14ac:dyDescent="0.3">
      <c r="L100" s="59"/>
      <c r="M100" s="59"/>
      <c r="N100" s="59"/>
      <c r="O100" s="68"/>
      <c r="P100" s="72" t="s">
        <v>253</v>
      </c>
      <c r="Q100" s="72" t="s">
        <v>253</v>
      </c>
      <c r="R100" s="72" t="s">
        <v>253</v>
      </c>
      <c r="S100" s="69"/>
      <c r="T100" s="68"/>
    </row>
    <row r="101" spans="12:20" x14ac:dyDescent="0.3">
      <c r="L101" s="59"/>
      <c r="M101" s="59"/>
      <c r="N101" s="59"/>
      <c r="O101" s="68"/>
      <c r="P101" s="72" t="s">
        <v>254</v>
      </c>
      <c r="Q101" s="72" t="s">
        <v>254</v>
      </c>
      <c r="R101" s="72" t="s">
        <v>254</v>
      </c>
      <c r="S101" s="69"/>
      <c r="T101" s="68"/>
    </row>
    <row r="102" spans="12:20" x14ac:dyDescent="0.3">
      <c r="L102" s="59"/>
      <c r="M102" s="59"/>
      <c r="N102" s="59"/>
      <c r="O102" s="68"/>
      <c r="P102" s="71" t="s">
        <v>255</v>
      </c>
      <c r="Q102" s="71" t="s">
        <v>256</v>
      </c>
      <c r="R102" s="71" t="s">
        <v>257</v>
      </c>
      <c r="S102" s="69"/>
      <c r="T102" s="68"/>
    </row>
    <row r="103" spans="12:20" x14ac:dyDescent="0.3">
      <c r="L103" s="59"/>
      <c r="M103" s="59"/>
      <c r="N103" s="59"/>
      <c r="O103" s="68"/>
      <c r="P103" s="72" t="s">
        <v>258</v>
      </c>
      <c r="Q103" s="72" t="s">
        <v>258</v>
      </c>
      <c r="R103" s="72" t="s">
        <v>258</v>
      </c>
      <c r="S103" s="69"/>
      <c r="T103" s="68"/>
    </row>
    <row r="104" spans="12:20" x14ac:dyDescent="0.3">
      <c r="L104" s="59"/>
      <c r="M104" s="59"/>
      <c r="N104" s="59"/>
      <c r="O104" s="68"/>
      <c r="P104" s="72" t="s">
        <v>259</v>
      </c>
      <c r="Q104" s="72" t="s">
        <v>259</v>
      </c>
      <c r="R104" s="72" t="s">
        <v>259</v>
      </c>
      <c r="S104" s="69"/>
      <c r="T104" s="68"/>
    </row>
    <row r="105" spans="12:20" x14ac:dyDescent="0.3">
      <c r="L105" s="59"/>
      <c r="M105" s="59"/>
      <c r="N105" s="59"/>
      <c r="O105" s="68"/>
      <c r="P105" s="71" t="s">
        <v>260</v>
      </c>
      <c r="Q105" s="71" t="s">
        <v>261</v>
      </c>
      <c r="R105" s="71" t="s">
        <v>262</v>
      </c>
      <c r="S105" s="69"/>
      <c r="T105" s="68"/>
    </row>
    <row r="106" spans="12:20" x14ac:dyDescent="0.3">
      <c r="L106" s="59"/>
      <c r="M106" s="59"/>
      <c r="N106" s="59"/>
      <c r="O106" s="68"/>
      <c r="P106" s="72" t="s">
        <v>263</v>
      </c>
      <c r="Q106" s="72" t="s">
        <v>263</v>
      </c>
      <c r="R106" s="72" t="s">
        <v>263</v>
      </c>
      <c r="S106" s="69"/>
      <c r="T106" s="68"/>
    </row>
    <row r="107" spans="12:20" x14ac:dyDescent="0.3">
      <c r="L107" s="59"/>
      <c r="M107" s="59"/>
      <c r="N107" s="59"/>
      <c r="O107" s="68"/>
      <c r="P107" s="72" t="s">
        <v>264</v>
      </c>
      <c r="Q107" s="72" t="s">
        <v>264</v>
      </c>
      <c r="R107" s="72" t="s">
        <v>264</v>
      </c>
      <c r="S107" s="69"/>
      <c r="T107" s="68"/>
    </row>
    <row r="108" spans="12:20" x14ac:dyDescent="0.3">
      <c r="L108" s="59"/>
      <c r="M108" s="59"/>
      <c r="N108" s="59"/>
      <c r="O108" s="68"/>
      <c r="P108" s="72" t="s">
        <v>265</v>
      </c>
      <c r="Q108" s="72" t="s">
        <v>265</v>
      </c>
      <c r="R108" s="72" t="s">
        <v>265</v>
      </c>
      <c r="S108" s="69"/>
      <c r="T108" s="68"/>
    </row>
    <row r="109" spans="12:20" x14ac:dyDescent="0.3">
      <c r="L109" s="59"/>
      <c r="M109" s="59"/>
      <c r="N109" s="59"/>
      <c r="O109" s="68"/>
      <c r="P109" s="71" t="s">
        <v>266</v>
      </c>
      <c r="Q109" s="71" t="s">
        <v>267</v>
      </c>
      <c r="R109" s="71" t="s">
        <v>268</v>
      </c>
      <c r="S109" s="69"/>
      <c r="T109" s="68"/>
    </row>
    <row r="110" spans="12:20" x14ac:dyDescent="0.3">
      <c r="L110" s="59"/>
      <c r="M110" s="59"/>
      <c r="N110" s="59"/>
      <c r="O110" s="68"/>
      <c r="P110" s="72" t="s">
        <v>269</v>
      </c>
      <c r="Q110" s="72" t="s">
        <v>269</v>
      </c>
      <c r="R110" s="72" t="s">
        <v>269</v>
      </c>
      <c r="S110" s="69"/>
      <c r="T110" s="68"/>
    </row>
    <row r="111" spans="12:20" x14ac:dyDescent="0.3">
      <c r="L111" s="59"/>
      <c r="M111" s="59"/>
      <c r="N111" s="59"/>
      <c r="O111" s="68"/>
      <c r="P111" s="72" t="s">
        <v>270</v>
      </c>
      <c r="Q111" s="72" t="s">
        <v>270</v>
      </c>
      <c r="R111" s="72" t="s">
        <v>270</v>
      </c>
      <c r="S111" s="69"/>
      <c r="T111" s="68"/>
    </row>
    <row r="112" spans="12:20" x14ac:dyDescent="0.3">
      <c r="L112" s="59"/>
      <c r="M112" s="59"/>
      <c r="N112" s="59"/>
      <c r="O112" s="68"/>
      <c r="P112" s="72" t="s">
        <v>271</v>
      </c>
      <c r="Q112" s="72" t="s">
        <v>271</v>
      </c>
      <c r="R112" s="72" t="s">
        <v>271</v>
      </c>
      <c r="S112" s="69"/>
      <c r="T112" s="68"/>
    </row>
    <row r="113" spans="12:20" x14ac:dyDescent="0.3">
      <c r="L113" s="59"/>
      <c r="M113" s="59"/>
      <c r="N113" s="59"/>
      <c r="O113" s="68"/>
      <c r="P113" s="72" t="s">
        <v>272</v>
      </c>
      <c r="Q113" s="72" t="s">
        <v>272</v>
      </c>
      <c r="R113" s="72" t="s">
        <v>272</v>
      </c>
      <c r="S113" s="69"/>
      <c r="T113" s="68"/>
    </row>
    <row r="114" spans="12:20" x14ac:dyDescent="0.3">
      <c r="L114" s="59"/>
      <c r="M114" s="59"/>
      <c r="N114" s="59"/>
      <c r="O114" s="68"/>
      <c r="P114" s="71" t="s">
        <v>273</v>
      </c>
      <c r="Q114" s="71" t="s">
        <v>274</v>
      </c>
      <c r="R114" s="71" t="s">
        <v>275</v>
      </c>
      <c r="S114" s="69"/>
      <c r="T114" s="68"/>
    </row>
    <row r="115" spans="12:20" x14ac:dyDescent="0.3">
      <c r="L115" s="59"/>
      <c r="M115" s="59"/>
      <c r="N115" s="59"/>
      <c r="O115" s="68"/>
      <c r="P115" s="72" t="s">
        <v>276</v>
      </c>
      <c r="Q115" s="72" t="s">
        <v>276</v>
      </c>
      <c r="R115" s="72" t="s">
        <v>277</v>
      </c>
      <c r="S115" s="69"/>
      <c r="T115" s="68"/>
    </row>
    <row r="116" spans="12:20" x14ac:dyDescent="0.3">
      <c r="L116" s="59"/>
      <c r="M116" s="59"/>
      <c r="N116" s="59"/>
      <c r="O116" s="68"/>
      <c r="P116" s="72" t="s">
        <v>278</v>
      </c>
      <c r="Q116" s="72" t="s">
        <v>278</v>
      </c>
      <c r="R116" s="72" t="s">
        <v>278</v>
      </c>
      <c r="S116" s="69"/>
      <c r="T116" s="68"/>
    </row>
    <row r="117" spans="12:20" x14ac:dyDescent="0.3">
      <c r="L117" s="59"/>
      <c r="M117" s="59"/>
      <c r="N117" s="59"/>
      <c r="O117" s="68"/>
      <c r="P117" s="72" t="s">
        <v>279</v>
      </c>
      <c r="Q117" s="72" t="s">
        <v>279</v>
      </c>
      <c r="R117" s="72" t="s">
        <v>279</v>
      </c>
      <c r="S117" s="69"/>
      <c r="T117" s="68"/>
    </row>
    <row r="118" spans="12:20" x14ac:dyDescent="0.3">
      <c r="L118" s="59"/>
      <c r="M118" s="59"/>
      <c r="N118" s="59"/>
      <c r="O118" s="68"/>
      <c r="P118" s="72" t="s">
        <v>280</v>
      </c>
      <c r="Q118" s="72" t="s">
        <v>280</v>
      </c>
      <c r="R118" s="72" t="s">
        <v>281</v>
      </c>
      <c r="S118" s="69"/>
      <c r="T118" s="68"/>
    </row>
    <row r="119" spans="12:20" x14ac:dyDescent="0.3">
      <c r="L119" s="59"/>
      <c r="M119" s="59"/>
      <c r="N119" s="59"/>
      <c r="O119" s="68"/>
      <c r="P119" s="72" t="s">
        <v>282</v>
      </c>
      <c r="Q119" s="72" t="s">
        <v>282</v>
      </c>
      <c r="R119" s="72" t="s">
        <v>282</v>
      </c>
      <c r="S119" s="69"/>
      <c r="T119" s="68"/>
    </row>
    <row r="120" spans="12:20" x14ac:dyDescent="0.3">
      <c r="L120" s="59"/>
      <c r="M120" s="59"/>
      <c r="N120" s="59"/>
      <c r="O120" s="68"/>
      <c r="P120" s="71" t="s">
        <v>283</v>
      </c>
      <c r="Q120" s="71" t="s">
        <v>284</v>
      </c>
      <c r="R120" s="71" t="s">
        <v>285</v>
      </c>
      <c r="S120" s="69"/>
      <c r="T120" s="68"/>
    </row>
    <row r="121" spans="12:20" x14ac:dyDescent="0.3">
      <c r="L121" s="59"/>
      <c r="M121" s="59"/>
      <c r="N121" s="59"/>
      <c r="O121" s="68"/>
      <c r="P121" s="72" t="s">
        <v>286</v>
      </c>
      <c r="Q121" s="72" t="s">
        <v>286</v>
      </c>
      <c r="R121" s="72" t="s">
        <v>286</v>
      </c>
      <c r="S121" s="69"/>
      <c r="T121" s="68"/>
    </row>
    <row r="122" spans="12:20" x14ac:dyDescent="0.3">
      <c r="L122" s="59"/>
      <c r="M122" s="59"/>
      <c r="N122" s="59"/>
      <c r="O122" s="68"/>
      <c r="P122" s="72" t="s">
        <v>57</v>
      </c>
      <c r="Q122" s="72" t="s">
        <v>57</v>
      </c>
      <c r="R122" s="72" t="s">
        <v>57</v>
      </c>
      <c r="S122" s="69"/>
      <c r="T122" s="68"/>
    </row>
    <row r="123" spans="12:20" x14ac:dyDescent="0.3">
      <c r="L123" s="59"/>
      <c r="M123" s="59"/>
      <c r="N123" s="59"/>
      <c r="O123" s="68"/>
      <c r="P123" s="71" t="s">
        <v>287</v>
      </c>
      <c r="Q123" s="71" t="s">
        <v>288</v>
      </c>
      <c r="R123" s="71" t="s">
        <v>289</v>
      </c>
      <c r="S123" s="69"/>
      <c r="T123" s="68"/>
    </row>
    <row r="124" spans="12:20" x14ac:dyDescent="0.3">
      <c r="L124" s="59"/>
      <c r="M124" s="59"/>
      <c r="N124" s="59"/>
      <c r="O124" s="68"/>
      <c r="P124" s="72" t="s">
        <v>290</v>
      </c>
      <c r="Q124" s="72" t="s">
        <v>290</v>
      </c>
      <c r="R124" s="72" t="s">
        <v>290</v>
      </c>
      <c r="S124" s="69"/>
      <c r="T124" s="68"/>
    </row>
    <row r="125" spans="12:20" x14ac:dyDescent="0.3">
      <c r="L125" s="59"/>
      <c r="M125" s="59"/>
      <c r="N125" s="59"/>
      <c r="O125" s="68"/>
      <c r="P125" s="72" t="s">
        <v>291</v>
      </c>
      <c r="Q125" s="72" t="s">
        <v>291</v>
      </c>
      <c r="R125" s="72" t="s">
        <v>291</v>
      </c>
      <c r="S125" s="69"/>
      <c r="T125" s="68"/>
    </row>
    <row r="126" spans="12:20" x14ac:dyDescent="0.3">
      <c r="L126" s="59"/>
      <c r="M126" s="59"/>
      <c r="N126" s="59"/>
      <c r="O126" s="68"/>
      <c r="P126" s="72" t="s">
        <v>292</v>
      </c>
      <c r="Q126" s="72" t="s">
        <v>292</v>
      </c>
      <c r="R126" s="72" t="s">
        <v>292</v>
      </c>
      <c r="S126" s="69"/>
      <c r="T126" s="68"/>
    </row>
    <row r="127" spans="12:20" x14ac:dyDescent="0.3">
      <c r="L127" s="59"/>
      <c r="M127" s="59"/>
      <c r="N127" s="59"/>
      <c r="O127" s="68"/>
      <c r="P127" s="71" t="s">
        <v>293</v>
      </c>
      <c r="Q127" s="71" t="s">
        <v>294</v>
      </c>
      <c r="R127" s="71" t="s">
        <v>295</v>
      </c>
      <c r="S127" s="69"/>
      <c r="T127" s="68"/>
    </row>
    <row r="128" spans="12:20" x14ac:dyDescent="0.3">
      <c r="L128" s="59"/>
      <c r="M128" s="59"/>
      <c r="N128" s="59"/>
      <c r="O128" s="68"/>
      <c r="P128" s="72" t="s">
        <v>296</v>
      </c>
      <c r="Q128" s="72" t="s">
        <v>296</v>
      </c>
      <c r="R128" s="72" t="s">
        <v>296</v>
      </c>
      <c r="S128" s="69"/>
      <c r="T128" s="68"/>
    </row>
    <row r="129" spans="12:20" x14ac:dyDescent="0.3">
      <c r="L129" s="59"/>
      <c r="M129" s="59"/>
      <c r="N129" s="59"/>
      <c r="O129" s="68"/>
      <c r="P129" s="72" t="s">
        <v>297</v>
      </c>
      <c r="Q129" s="72" t="s">
        <v>297</v>
      </c>
      <c r="R129" s="72" t="s">
        <v>297</v>
      </c>
      <c r="S129" s="69"/>
      <c r="T129" s="68"/>
    </row>
    <row r="130" spans="12:20" x14ac:dyDescent="0.3">
      <c r="L130" s="59"/>
      <c r="M130" s="59"/>
      <c r="N130" s="59"/>
      <c r="O130" s="68"/>
      <c r="P130" s="72" t="s">
        <v>298</v>
      </c>
      <c r="Q130" s="72" t="s">
        <v>298</v>
      </c>
      <c r="R130" s="72" t="s">
        <v>298</v>
      </c>
      <c r="S130" s="69"/>
      <c r="T130" s="68"/>
    </row>
    <row r="131" spans="12:20" x14ac:dyDescent="0.3">
      <c r="L131" s="59"/>
      <c r="M131" s="59"/>
      <c r="N131" s="59"/>
      <c r="O131" s="68"/>
      <c r="P131" s="71" t="s">
        <v>299</v>
      </c>
      <c r="Q131" s="71" t="s">
        <v>300</v>
      </c>
      <c r="R131" s="71" t="s">
        <v>301</v>
      </c>
      <c r="S131" s="69"/>
      <c r="T131" s="68"/>
    </row>
    <row r="132" spans="12:20" x14ac:dyDescent="0.3">
      <c r="L132" s="59"/>
      <c r="M132" s="59"/>
      <c r="N132" s="59"/>
      <c r="O132" s="68"/>
      <c r="P132" s="72" t="s">
        <v>302</v>
      </c>
      <c r="Q132" s="72" t="s">
        <v>302</v>
      </c>
      <c r="R132" s="72" t="s">
        <v>302</v>
      </c>
      <c r="S132" s="69"/>
      <c r="T132" s="68"/>
    </row>
    <row r="133" spans="12:20" x14ac:dyDescent="0.3">
      <c r="L133" s="59"/>
      <c r="M133" s="59"/>
      <c r="N133" s="59"/>
      <c r="O133" s="68"/>
      <c r="P133" s="72" t="s">
        <v>303</v>
      </c>
      <c r="Q133" s="72" t="s">
        <v>303</v>
      </c>
      <c r="R133" s="72" t="s">
        <v>303</v>
      </c>
      <c r="S133" s="69"/>
      <c r="T133" s="68"/>
    </row>
    <row r="134" spans="12:20" x14ac:dyDescent="0.3">
      <c r="L134" s="59"/>
      <c r="M134" s="59"/>
      <c r="N134" s="59"/>
      <c r="O134" s="68"/>
      <c r="P134" s="72" t="s">
        <v>304</v>
      </c>
      <c r="Q134" s="72" t="s">
        <v>304</v>
      </c>
      <c r="R134" s="72" t="s">
        <v>305</v>
      </c>
      <c r="S134" s="69"/>
      <c r="T134" s="68"/>
    </row>
    <row r="135" spans="12:20" x14ac:dyDescent="0.3">
      <c r="L135" s="59"/>
      <c r="M135" s="59"/>
      <c r="N135" s="59"/>
      <c r="O135" s="68"/>
      <c r="P135" s="71" t="s">
        <v>306</v>
      </c>
      <c r="Q135" s="71" t="s">
        <v>307</v>
      </c>
      <c r="R135" s="71" t="s">
        <v>308</v>
      </c>
      <c r="S135" s="69"/>
      <c r="T135" s="68"/>
    </row>
    <row r="136" spans="12:20" x14ac:dyDescent="0.3">
      <c r="L136" s="59"/>
      <c r="M136" s="59"/>
      <c r="N136" s="59"/>
      <c r="O136" s="68"/>
      <c r="P136" s="72" t="s">
        <v>309</v>
      </c>
      <c r="Q136" s="72" t="s">
        <v>309</v>
      </c>
      <c r="R136" s="72" t="s">
        <v>309</v>
      </c>
      <c r="S136" s="69"/>
      <c r="T136" s="68"/>
    </row>
    <row r="137" spans="12:20" x14ac:dyDescent="0.3">
      <c r="L137" s="59"/>
      <c r="M137" s="59"/>
      <c r="N137" s="59"/>
      <c r="O137" s="68"/>
      <c r="P137" s="72" t="s">
        <v>310</v>
      </c>
      <c r="Q137" s="72" t="s">
        <v>310</v>
      </c>
      <c r="R137" s="72" t="s">
        <v>311</v>
      </c>
      <c r="S137" s="69"/>
      <c r="T137" s="68"/>
    </row>
    <row r="138" spans="12:20" x14ac:dyDescent="0.3">
      <c r="L138" s="59"/>
      <c r="M138" s="59"/>
      <c r="N138" s="59"/>
      <c r="O138" s="68"/>
      <c r="P138" s="71" t="s">
        <v>312</v>
      </c>
      <c r="Q138" s="71" t="s">
        <v>313</v>
      </c>
      <c r="R138" s="72" t="s">
        <v>314</v>
      </c>
      <c r="S138" s="69"/>
      <c r="T138" s="68"/>
    </row>
    <row r="139" spans="12:20" x14ac:dyDescent="0.3">
      <c r="L139" s="59"/>
      <c r="M139" s="59"/>
      <c r="N139" s="59"/>
      <c r="O139" s="68"/>
      <c r="P139" s="72" t="s">
        <v>315</v>
      </c>
      <c r="Q139" s="72" t="s">
        <v>315</v>
      </c>
      <c r="R139" s="72" t="s">
        <v>316</v>
      </c>
      <c r="S139" s="69"/>
      <c r="T139" s="68"/>
    </row>
    <row r="140" spans="12:20" x14ac:dyDescent="0.3">
      <c r="L140" s="59"/>
      <c r="M140" s="59"/>
      <c r="N140" s="59"/>
      <c r="O140" s="68"/>
      <c r="P140" s="72" t="s">
        <v>317</v>
      </c>
      <c r="Q140" s="72" t="s">
        <v>317</v>
      </c>
      <c r="R140" s="72" t="s">
        <v>318</v>
      </c>
      <c r="S140" s="69"/>
      <c r="T140" s="68"/>
    </row>
    <row r="141" spans="12:20" x14ac:dyDescent="0.3">
      <c r="L141" s="59"/>
      <c r="M141" s="59"/>
      <c r="N141" s="59"/>
      <c r="O141" s="68"/>
      <c r="P141" s="71" t="s">
        <v>319</v>
      </c>
      <c r="Q141" s="71" t="s">
        <v>320</v>
      </c>
      <c r="R141" s="72" t="s">
        <v>310</v>
      </c>
      <c r="S141" s="69"/>
      <c r="T141" s="68"/>
    </row>
    <row r="142" spans="12:20" x14ac:dyDescent="0.3">
      <c r="L142" s="59"/>
      <c r="M142" s="59"/>
      <c r="N142" s="59"/>
      <c r="O142" s="68"/>
      <c r="P142" s="72" t="s">
        <v>321</v>
      </c>
      <c r="Q142" s="72" t="s">
        <v>321</v>
      </c>
      <c r="R142" s="71" t="s">
        <v>322</v>
      </c>
      <c r="S142" s="69"/>
      <c r="T142" s="68"/>
    </row>
    <row r="143" spans="12:20" x14ac:dyDescent="0.3">
      <c r="L143" s="59"/>
      <c r="M143" s="59"/>
      <c r="N143" s="59"/>
      <c r="O143" s="68"/>
      <c r="P143" s="72" t="s">
        <v>323</v>
      </c>
      <c r="Q143" s="72" t="s">
        <v>323</v>
      </c>
      <c r="R143" s="72" t="s">
        <v>315</v>
      </c>
      <c r="S143" s="69"/>
      <c r="T143" s="68"/>
    </row>
    <row r="144" spans="12:20" x14ac:dyDescent="0.3">
      <c r="L144" s="59"/>
      <c r="M144" s="59"/>
      <c r="N144" s="59"/>
      <c r="O144" s="68"/>
      <c r="P144" s="72" t="s">
        <v>324</v>
      </c>
      <c r="Q144" s="72" t="s">
        <v>324</v>
      </c>
      <c r="R144" s="72" t="s">
        <v>317</v>
      </c>
      <c r="S144" s="69"/>
      <c r="T144" s="68"/>
    </row>
    <row r="145" spans="12:20" x14ac:dyDescent="0.3">
      <c r="L145" s="59"/>
      <c r="M145" s="59"/>
      <c r="N145" s="59"/>
      <c r="O145" s="68"/>
      <c r="P145" s="72" t="s">
        <v>325</v>
      </c>
      <c r="Q145" s="72" t="s">
        <v>325</v>
      </c>
      <c r="R145" s="71" t="s">
        <v>326</v>
      </c>
      <c r="S145" s="69"/>
      <c r="T145" s="68"/>
    </row>
    <row r="146" spans="12:20" x14ac:dyDescent="0.3">
      <c r="L146" s="59"/>
      <c r="M146" s="59"/>
      <c r="N146" s="59"/>
      <c r="O146" s="68"/>
      <c r="P146" s="72" t="s">
        <v>327</v>
      </c>
      <c r="Q146" s="72" t="s">
        <v>327</v>
      </c>
      <c r="R146" s="72" t="s">
        <v>321</v>
      </c>
      <c r="S146" s="69"/>
      <c r="T146" s="68"/>
    </row>
    <row r="147" spans="12:20" x14ac:dyDescent="0.3">
      <c r="L147" s="59"/>
      <c r="M147" s="59"/>
      <c r="N147" s="59"/>
      <c r="O147" s="68"/>
      <c r="P147" s="71" t="s">
        <v>328</v>
      </c>
      <c r="Q147" s="71" t="s">
        <v>329</v>
      </c>
      <c r="R147" s="72" t="s">
        <v>323</v>
      </c>
      <c r="S147" s="69"/>
      <c r="T147" s="68"/>
    </row>
    <row r="148" spans="12:20" x14ac:dyDescent="0.3">
      <c r="L148" s="59"/>
      <c r="M148" s="59"/>
      <c r="N148" s="59"/>
      <c r="O148" s="68"/>
      <c r="P148" s="72" t="s">
        <v>94</v>
      </c>
      <c r="Q148" s="72" t="s">
        <v>94</v>
      </c>
      <c r="R148" s="72" t="s">
        <v>324</v>
      </c>
      <c r="S148" s="69"/>
      <c r="T148" s="68"/>
    </row>
    <row r="149" spans="12:20" x14ac:dyDescent="0.3">
      <c r="L149" s="59"/>
      <c r="M149" s="59"/>
      <c r="N149" s="59"/>
      <c r="O149" s="68"/>
      <c r="P149" s="68"/>
      <c r="Q149" s="68"/>
      <c r="R149" s="72" t="s">
        <v>325</v>
      </c>
      <c r="S149" s="68"/>
      <c r="T149" s="75"/>
    </row>
    <row r="150" spans="12:20" x14ac:dyDescent="0.3">
      <c r="L150" s="59"/>
      <c r="M150" s="59"/>
      <c r="N150" s="59"/>
      <c r="O150" s="68"/>
      <c r="P150" s="68"/>
      <c r="Q150" s="68"/>
      <c r="R150" s="72" t="s">
        <v>327</v>
      </c>
      <c r="S150" s="68"/>
      <c r="T150" s="75"/>
    </row>
    <row r="151" spans="12:20" x14ac:dyDescent="0.3">
      <c r="L151" s="59"/>
      <c r="M151" s="59"/>
      <c r="N151" s="59"/>
      <c r="O151" s="68"/>
      <c r="P151" s="68"/>
      <c r="Q151" s="68"/>
      <c r="R151" s="71" t="s">
        <v>330</v>
      </c>
      <c r="S151" s="68"/>
      <c r="T151" s="75"/>
    </row>
    <row r="152" spans="12:20" x14ac:dyDescent="0.3">
      <c r="L152" s="59"/>
      <c r="M152" s="59"/>
      <c r="N152" s="59"/>
      <c r="O152" s="68"/>
      <c r="P152" s="69"/>
      <c r="Q152" s="68"/>
      <c r="R152" s="72" t="s">
        <v>331</v>
      </c>
      <c r="S152" s="68"/>
      <c r="T152" s="75"/>
    </row>
  </sheetData>
  <sheetProtection algorithmName="SHA-512" hashValue="wP86g5LUr85oLTO0wl4tPIrgoUJZMhbLkhRZVqHRv7NuI43wCK2l7yx6uQphX+IDo5PoPhsVMOmNvgoqeEzYiA==" saltValue="0c4ln7+nt80hCQaMs0Tbtw==" spinCount="100000" sheet="1" objects="1"/>
  <protectedRanges>
    <protectedRange sqref="C10 C12:C18 C6:C8 C3:C4" name="区域1"/>
  </protectedRanges>
  <mergeCells count="17">
    <mergeCell ref="E26:E27"/>
    <mergeCell ref="C16:D16"/>
    <mergeCell ref="C17:D17"/>
    <mergeCell ref="C18:D18"/>
    <mergeCell ref="C26:D26"/>
    <mergeCell ref="C27:D27"/>
    <mergeCell ref="C2:D2"/>
    <mergeCell ref="C3:D3"/>
    <mergeCell ref="C4:D4"/>
    <mergeCell ref="C5:D5"/>
    <mergeCell ref="A1:A1048576"/>
    <mergeCell ref="C6:D6"/>
    <mergeCell ref="C7:D7"/>
    <mergeCell ref="C8:D8"/>
    <mergeCell ref="C9:D9"/>
    <mergeCell ref="C15:D15"/>
    <mergeCell ref="B1:E1"/>
  </mergeCells>
  <phoneticPr fontId="26" type="noConversion"/>
  <dataValidations count="8">
    <dataValidation type="date" allowBlank="1" showInputMessage="1" showErrorMessage="1" promptTitle="请注意：" prompt="日期前后无空格" sqref="C7" xr:uid="{00000000-0002-0000-0000-000000000000}">
      <formula1>1</formula1>
      <formula2>73050</formula2>
    </dataValidation>
    <dataValidation type="textLength" operator="lessThanOrEqual" showInputMessage="1" showErrorMessage="1" error="请输入100个字以内" sqref="C16:D16" xr:uid="{00000000-0002-0000-0000-000002000000}">
      <formula1>100</formula1>
    </dataValidation>
    <dataValidation type="list" allowBlank="1" showInputMessage="1" showErrorMessage="1" sqref="C12" xr:uid="{00000000-0002-0000-0000-000003000000}">
      <formula1>"北京,天津,河北,山西,内蒙古,辽宁,吉林,黑龙江,上海,江苏,浙江,安徽,福建,江西,山东,河南,湖北,湖南,广东,广西,海南,重庆,四川,贵州,云南,西藏,陕西,甘肃,青海,宁夏,新疆,台湾,香港,澳门"</formula1>
    </dataValidation>
    <dataValidation type="list" allowBlank="1" showInputMessage="1" showErrorMessage="1" sqref="C9" xr:uid="{00000000-0002-0000-0000-000004000000}">
      <formula1>$O$12:$O$15</formula1>
    </dataValidation>
    <dataValidation type="custom" allowBlank="1" showInputMessage="1" showErrorMessage="1" sqref="C10 C19:C20" xr:uid="{00000000-0002-0000-0000-000005000000}">
      <formula1>ISNUMBER(C10)</formula1>
    </dataValidation>
    <dataValidation type="list" allowBlank="1" showInputMessage="1" showErrorMessage="1" sqref="C17" xr:uid="{00000000-0002-0000-0000-000006000000}">
      <formula1>$Q$12:$Q$13</formula1>
    </dataValidation>
    <dataValidation type="decimal" allowBlank="1" showInputMessage="1" showErrorMessage="1" promptTitle="请输入持股比例" sqref="D21 D22:D25" xr:uid="{00000000-0002-0000-0000-000007000000}">
      <formula1>0</formula1>
      <formula2>1</formula2>
    </dataValidation>
    <dataValidation type="list" allowBlank="1" showInputMessage="1" showErrorMessage="1" sqref="C18:D18" xr:uid="{3CDCC83B-21F9-4F18-BDD1-251E4019B446}">
      <formula1>$M$18:$M$41</formula1>
    </dataValidation>
  </dataValidations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T152"/>
  <sheetViews>
    <sheetView workbookViewId="0">
      <selection activeCell="C3" sqref="C3:D3"/>
    </sheetView>
  </sheetViews>
  <sheetFormatPr defaultColWidth="9" defaultRowHeight="14" x14ac:dyDescent="0.3"/>
  <cols>
    <col min="1" max="1" width="3.08203125" customWidth="1"/>
    <col min="2" max="2" width="27.83203125" customWidth="1"/>
    <col min="3" max="3" width="46.5" customWidth="1"/>
    <col min="4" max="4" width="17.33203125" customWidth="1"/>
    <col min="5" max="5" width="27.58203125" customWidth="1"/>
    <col min="13" max="14" width="9" hidden="1" customWidth="1"/>
    <col min="15" max="15" width="12.33203125" hidden="1" customWidth="1"/>
    <col min="16" max="16" width="34.33203125" hidden="1" customWidth="1"/>
    <col min="17" max="17" width="36.25" hidden="1" customWidth="1"/>
    <col min="18" max="18" width="34" hidden="1" customWidth="1"/>
    <col min="19" max="19" width="19.33203125" hidden="1" customWidth="1"/>
    <col min="20" max="20" width="20.75" hidden="1" customWidth="1"/>
    <col min="30" max="30" width="12.75" customWidth="1"/>
    <col min="31" max="31" width="37.5" customWidth="1"/>
    <col min="32" max="32" width="34.75" customWidth="1"/>
    <col min="33" max="33" width="34.25" customWidth="1"/>
    <col min="34" max="34" width="16.08203125" customWidth="1"/>
    <col min="35" max="35" width="17.83203125" customWidth="1"/>
  </cols>
  <sheetData>
    <row r="1" spans="2:20" ht="25" customHeight="1" x14ac:dyDescent="0.3">
      <c r="B1" s="139" t="s">
        <v>332</v>
      </c>
      <c r="C1" s="140"/>
      <c r="D1" s="140"/>
      <c r="E1" s="141"/>
    </row>
    <row r="2" spans="2:20" ht="25" customHeight="1" x14ac:dyDescent="0.3">
      <c r="B2" s="54" t="s">
        <v>1</v>
      </c>
      <c r="C2" s="142" t="s">
        <v>2</v>
      </c>
      <c r="D2" s="142"/>
      <c r="E2" s="54" t="s">
        <v>3</v>
      </c>
    </row>
    <row r="3" spans="2:20" ht="79.5" customHeight="1" x14ac:dyDescent="0.3">
      <c r="B3" s="55" t="s">
        <v>333</v>
      </c>
      <c r="C3" s="143" t="s">
        <v>334</v>
      </c>
      <c r="D3" s="143"/>
      <c r="E3" s="56" t="s">
        <v>335</v>
      </c>
    </row>
    <row r="4" spans="2:20" ht="75" customHeight="1" x14ac:dyDescent="0.3">
      <c r="B4" s="55" t="s">
        <v>336</v>
      </c>
      <c r="C4" s="144" t="s">
        <v>337</v>
      </c>
      <c r="D4" s="144"/>
      <c r="E4" s="56" t="s">
        <v>335</v>
      </c>
    </row>
    <row r="5" spans="2:20" ht="63" customHeight="1" x14ac:dyDescent="0.3">
      <c r="B5" s="3" t="s">
        <v>338</v>
      </c>
      <c r="C5" s="145" t="s">
        <v>339</v>
      </c>
      <c r="D5" s="146"/>
      <c r="E5" s="56" t="s">
        <v>335</v>
      </c>
    </row>
    <row r="6" spans="2:20" ht="66" customHeight="1" x14ac:dyDescent="0.3">
      <c r="B6" s="81" t="s">
        <v>340</v>
      </c>
      <c r="C6" s="133" t="s">
        <v>341</v>
      </c>
      <c r="D6" s="134"/>
      <c r="E6" s="56" t="s">
        <v>335</v>
      </c>
    </row>
    <row r="7" spans="2:20" ht="92.15" customHeight="1" x14ac:dyDescent="0.3">
      <c r="B7" s="81" t="s">
        <v>342</v>
      </c>
      <c r="C7" s="135" t="s">
        <v>343</v>
      </c>
      <c r="D7" s="136"/>
      <c r="E7" s="56" t="s">
        <v>335</v>
      </c>
    </row>
    <row r="8" spans="2:20" ht="75.650000000000006" customHeight="1" x14ac:dyDescent="0.3">
      <c r="B8" s="81" t="s">
        <v>344</v>
      </c>
      <c r="C8" s="137" t="s">
        <v>345</v>
      </c>
      <c r="D8" s="138"/>
      <c r="E8" s="56" t="s">
        <v>335</v>
      </c>
    </row>
    <row r="9" spans="2:20" ht="25" customHeight="1" x14ac:dyDescent="0.3"/>
    <row r="10" spans="2:20" ht="25" customHeight="1" x14ac:dyDescent="0.3"/>
    <row r="11" spans="2:20" ht="25" customHeight="1" x14ac:dyDescent="0.3">
      <c r="L11" s="59"/>
      <c r="M11" s="59"/>
      <c r="N11" s="59"/>
      <c r="O11" s="59" t="s">
        <v>12</v>
      </c>
      <c r="P11" s="59"/>
      <c r="Q11" s="59" t="s">
        <v>18</v>
      </c>
      <c r="R11" s="59"/>
      <c r="S11" s="59"/>
      <c r="T11" s="59"/>
    </row>
    <row r="12" spans="2:20" ht="25" customHeight="1" x14ac:dyDescent="0.3">
      <c r="L12" s="59"/>
      <c r="M12" s="59"/>
      <c r="N12" s="59"/>
      <c r="O12" s="60" t="s">
        <v>20</v>
      </c>
      <c r="P12" s="59"/>
      <c r="Q12" s="60" t="s">
        <v>21</v>
      </c>
      <c r="R12" s="59"/>
      <c r="S12" s="59"/>
      <c r="T12" s="59"/>
    </row>
    <row r="13" spans="2:20" ht="25" customHeight="1" x14ac:dyDescent="0.3">
      <c r="L13" s="59"/>
      <c r="M13" s="59"/>
      <c r="N13" s="59"/>
      <c r="O13" s="60" t="s">
        <v>23</v>
      </c>
      <c r="P13" s="59"/>
      <c r="Q13" s="60" t="s">
        <v>24</v>
      </c>
      <c r="R13" s="59"/>
      <c r="S13" s="59"/>
      <c r="T13" s="59"/>
    </row>
    <row r="14" spans="2:20" ht="25" customHeight="1" x14ac:dyDescent="0.3">
      <c r="L14" s="59"/>
      <c r="M14" s="59"/>
      <c r="N14" s="59"/>
      <c r="O14" s="60" t="s">
        <v>26</v>
      </c>
      <c r="P14" s="59"/>
      <c r="Q14" s="59"/>
      <c r="R14" s="59"/>
      <c r="S14" s="59"/>
      <c r="T14" s="59"/>
    </row>
    <row r="15" spans="2:20" ht="25" customHeight="1" x14ac:dyDescent="0.3">
      <c r="L15" s="59"/>
      <c r="M15" s="59"/>
      <c r="N15" s="59"/>
      <c r="O15" s="61" t="s">
        <v>28</v>
      </c>
      <c r="P15" s="59"/>
      <c r="Q15" s="59"/>
      <c r="R15" s="59"/>
      <c r="S15" s="59"/>
      <c r="T15" s="59"/>
    </row>
    <row r="16" spans="2:20" ht="25" customHeight="1" x14ac:dyDescent="0.3">
      <c r="L16" s="59"/>
      <c r="M16" s="59"/>
      <c r="N16" s="59"/>
      <c r="O16" s="59"/>
      <c r="P16" s="59"/>
      <c r="Q16" s="59"/>
      <c r="R16" s="59"/>
      <c r="S16" s="59"/>
      <c r="T16" s="59"/>
    </row>
    <row r="17" spans="12:20" ht="25" customHeight="1" x14ac:dyDescent="0.3">
      <c r="L17" s="59"/>
      <c r="M17" s="59" t="s">
        <v>31</v>
      </c>
      <c r="N17" s="59"/>
      <c r="O17" s="62" t="s">
        <v>32</v>
      </c>
      <c r="P17" s="63" t="s">
        <v>33</v>
      </c>
      <c r="Q17" s="63" t="s">
        <v>34</v>
      </c>
      <c r="R17" s="63" t="s">
        <v>35</v>
      </c>
      <c r="S17" s="63" t="s">
        <v>36</v>
      </c>
      <c r="T17" s="73" t="s">
        <v>37</v>
      </c>
    </row>
    <row r="18" spans="12:20" ht="25" customHeight="1" x14ac:dyDescent="0.3">
      <c r="L18" s="59"/>
      <c r="M18" s="64" t="s">
        <v>39</v>
      </c>
      <c r="N18" s="59"/>
      <c r="O18" s="65"/>
      <c r="P18" s="66" t="s">
        <v>40</v>
      </c>
      <c r="Q18" s="66" t="s">
        <v>40</v>
      </c>
      <c r="R18" s="66" t="s">
        <v>40</v>
      </c>
      <c r="S18" s="66" t="s">
        <v>41</v>
      </c>
      <c r="T18" s="74" t="s">
        <v>42</v>
      </c>
    </row>
    <row r="19" spans="12:20" ht="25" customHeight="1" x14ac:dyDescent="0.3">
      <c r="L19" s="59"/>
      <c r="M19" s="64" t="s">
        <v>44</v>
      </c>
      <c r="N19" s="59"/>
      <c r="O19" s="67"/>
      <c r="P19" s="66" t="s">
        <v>45</v>
      </c>
      <c r="Q19" s="66" t="s">
        <v>45</v>
      </c>
      <c r="R19" s="66" t="s">
        <v>45</v>
      </c>
      <c r="S19" s="66" t="s">
        <v>46</v>
      </c>
      <c r="T19" s="74" t="s">
        <v>47</v>
      </c>
    </row>
    <row r="20" spans="12:20" ht="25" customHeight="1" x14ac:dyDescent="0.3">
      <c r="L20" s="59"/>
      <c r="M20" s="64" t="s">
        <v>50</v>
      </c>
      <c r="N20" s="59"/>
      <c r="O20" s="68"/>
      <c r="P20" s="66" t="s">
        <v>51</v>
      </c>
      <c r="Q20" s="66" t="s">
        <v>51</v>
      </c>
      <c r="R20" s="66" t="s">
        <v>51</v>
      </c>
      <c r="S20" s="66" t="s">
        <v>52</v>
      </c>
      <c r="T20" s="74" t="s">
        <v>53</v>
      </c>
    </row>
    <row r="21" spans="12:20" ht="25" customHeight="1" x14ac:dyDescent="0.3">
      <c r="L21" s="59"/>
      <c r="M21" s="64" t="s">
        <v>57</v>
      </c>
      <c r="N21" s="59"/>
      <c r="O21" s="68"/>
      <c r="P21" s="66" t="s">
        <v>58</v>
      </c>
      <c r="Q21" s="66" t="s">
        <v>58</v>
      </c>
      <c r="R21" s="66" t="s">
        <v>58</v>
      </c>
      <c r="S21" s="66" t="s">
        <v>59</v>
      </c>
      <c r="T21" s="74" t="s">
        <v>60</v>
      </c>
    </row>
    <row r="22" spans="12:20" ht="25" customHeight="1" x14ac:dyDescent="0.3">
      <c r="L22" s="59"/>
      <c r="M22" s="64" t="s">
        <v>62</v>
      </c>
      <c r="N22" s="59"/>
      <c r="O22" s="68"/>
      <c r="P22" s="66" t="s">
        <v>63</v>
      </c>
      <c r="Q22" s="66" t="s">
        <v>63</v>
      </c>
      <c r="R22" s="66" t="s">
        <v>63</v>
      </c>
      <c r="S22" s="66" t="s">
        <v>64</v>
      </c>
      <c r="T22" s="74" t="s">
        <v>65</v>
      </c>
    </row>
    <row r="23" spans="12:20" ht="25" customHeight="1" x14ac:dyDescent="0.3">
      <c r="L23" s="59"/>
      <c r="M23" s="64" t="s">
        <v>67</v>
      </c>
      <c r="N23" s="59"/>
      <c r="O23" s="68"/>
      <c r="P23" s="66" t="s">
        <v>68</v>
      </c>
      <c r="Q23" s="66" t="s">
        <v>68</v>
      </c>
      <c r="R23" s="66" t="s">
        <v>68</v>
      </c>
      <c r="S23" s="66" t="s">
        <v>47</v>
      </c>
      <c r="T23" s="74" t="s">
        <v>69</v>
      </c>
    </row>
    <row r="24" spans="12:20" ht="25" customHeight="1" x14ac:dyDescent="0.3">
      <c r="L24" s="59"/>
      <c r="M24" s="64" t="s">
        <v>71</v>
      </c>
      <c r="N24" s="59"/>
      <c r="O24" s="68"/>
      <c r="P24" s="66" t="s">
        <v>72</v>
      </c>
      <c r="Q24" s="66" t="s">
        <v>72</v>
      </c>
      <c r="R24" s="66" t="s">
        <v>72</v>
      </c>
      <c r="S24" s="66" t="s">
        <v>67</v>
      </c>
      <c r="T24" s="74" t="s">
        <v>73</v>
      </c>
    </row>
    <row r="25" spans="12:20" ht="25" customHeight="1" x14ac:dyDescent="0.3">
      <c r="L25" s="59"/>
      <c r="M25" s="64" t="s">
        <v>75</v>
      </c>
      <c r="N25" s="59"/>
      <c r="O25" s="68"/>
      <c r="P25" s="66" t="s">
        <v>76</v>
      </c>
      <c r="Q25" s="66" t="s">
        <v>76</v>
      </c>
      <c r="R25" s="66" t="s">
        <v>76</v>
      </c>
      <c r="S25" s="69"/>
      <c r="T25" s="68"/>
    </row>
    <row r="26" spans="12:20" ht="25" customHeight="1" x14ac:dyDescent="0.3">
      <c r="L26" s="59"/>
      <c r="M26" s="64" t="s">
        <v>79</v>
      </c>
      <c r="N26" s="59"/>
      <c r="O26" s="68"/>
      <c r="P26" s="66" t="s">
        <v>80</v>
      </c>
      <c r="Q26" s="66" t="s">
        <v>80</v>
      </c>
      <c r="R26" s="66" t="s">
        <v>80</v>
      </c>
      <c r="S26" s="69"/>
      <c r="T26" s="68"/>
    </row>
    <row r="27" spans="12:20" ht="25" customHeight="1" x14ac:dyDescent="0.3">
      <c r="L27" s="59"/>
      <c r="M27" s="64" t="s">
        <v>82</v>
      </c>
      <c r="N27" s="59"/>
      <c r="O27" s="68"/>
      <c r="P27" s="66" t="s">
        <v>83</v>
      </c>
      <c r="Q27" s="66" t="s">
        <v>83</v>
      </c>
      <c r="R27" s="66" t="s">
        <v>83</v>
      </c>
      <c r="S27" s="69"/>
      <c r="T27" s="68"/>
    </row>
    <row r="28" spans="12:20" ht="26.5" customHeight="1" x14ac:dyDescent="0.3">
      <c r="L28" s="59"/>
      <c r="M28" s="64" t="s">
        <v>85</v>
      </c>
      <c r="N28" s="59"/>
      <c r="O28" s="68"/>
      <c r="P28" s="66" t="s">
        <v>86</v>
      </c>
      <c r="Q28" s="66" t="s">
        <v>86</v>
      </c>
      <c r="R28" s="66" t="s">
        <v>86</v>
      </c>
      <c r="S28" s="69"/>
      <c r="T28" s="68"/>
    </row>
    <row r="29" spans="12:20" ht="26.15" customHeight="1" x14ac:dyDescent="0.3">
      <c r="L29" s="59"/>
      <c r="M29" s="64" t="s">
        <v>87</v>
      </c>
      <c r="N29" s="59"/>
      <c r="O29" s="69"/>
      <c r="P29" s="66" t="s">
        <v>88</v>
      </c>
      <c r="Q29" s="66" t="s">
        <v>88</v>
      </c>
      <c r="R29" s="66" t="s">
        <v>88</v>
      </c>
      <c r="S29" s="69"/>
      <c r="T29" s="68"/>
    </row>
    <row r="30" spans="12:20" ht="26.15" customHeight="1" x14ac:dyDescent="0.3">
      <c r="L30" s="59"/>
      <c r="M30" s="64" t="s">
        <v>89</v>
      </c>
      <c r="N30" s="59"/>
      <c r="O30" s="68"/>
      <c r="P30" s="66" t="s">
        <v>90</v>
      </c>
      <c r="Q30" s="66" t="s">
        <v>90</v>
      </c>
      <c r="R30" s="66" t="s">
        <v>90</v>
      </c>
      <c r="S30" s="69"/>
      <c r="T30" s="68"/>
    </row>
    <row r="31" spans="12:20" x14ac:dyDescent="0.3">
      <c r="L31" s="59"/>
      <c r="M31" s="64" t="s">
        <v>91</v>
      </c>
      <c r="N31" s="59"/>
      <c r="O31" s="68"/>
      <c r="P31" s="66" t="s">
        <v>92</v>
      </c>
      <c r="Q31" s="66" t="s">
        <v>92</v>
      </c>
      <c r="R31" s="66" t="s">
        <v>92</v>
      </c>
      <c r="S31" s="69"/>
      <c r="T31" s="68"/>
    </row>
    <row r="32" spans="12:20" x14ac:dyDescent="0.3">
      <c r="L32" s="59"/>
      <c r="M32" s="64" t="s">
        <v>93</v>
      </c>
      <c r="N32" s="59"/>
      <c r="O32" s="68"/>
      <c r="P32" s="66" t="s">
        <v>94</v>
      </c>
      <c r="Q32" s="66" t="s">
        <v>94</v>
      </c>
      <c r="R32" s="66" t="s">
        <v>94</v>
      </c>
      <c r="S32" s="69"/>
      <c r="T32" s="68"/>
    </row>
    <row r="33" spans="12:20" x14ac:dyDescent="0.3">
      <c r="L33" s="59"/>
      <c r="M33" s="64" t="s">
        <v>95</v>
      </c>
      <c r="N33" s="59"/>
      <c r="O33" s="68"/>
      <c r="P33" s="68"/>
      <c r="Q33" s="68"/>
      <c r="R33" s="68"/>
      <c r="S33" s="68"/>
      <c r="T33" s="75"/>
    </row>
    <row r="34" spans="12:20" x14ac:dyDescent="0.3">
      <c r="L34" s="59"/>
      <c r="M34" s="64" t="s">
        <v>96</v>
      </c>
      <c r="N34" s="59"/>
      <c r="O34" s="68"/>
      <c r="P34" s="70" t="s">
        <v>33</v>
      </c>
      <c r="Q34" s="70" t="s">
        <v>34</v>
      </c>
      <c r="R34" s="63" t="s">
        <v>35</v>
      </c>
      <c r="S34" s="70" t="s">
        <v>36</v>
      </c>
      <c r="T34" s="73" t="s">
        <v>37</v>
      </c>
    </row>
    <row r="35" spans="12:20" x14ac:dyDescent="0.3">
      <c r="L35" s="59"/>
      <c r="M35" s="64" t="s">
        <v>97</v>
      </c>
      <c r="N35" s="59"/>
      <c r="O35" s="68"/>
      <c r="P35" s="71" t="s">
        <v>98</v>
      </c>
      <c r="Q35" s="71" t="s">
        <v>99</v>
      </c>
      <c r="R35" s="71" t="s">
        <v>100</v>
      </c>
      <c r="S35" s="70" t="s">
        <v>101</v>
      </c>
      <c r="T35" s="76" t="s">
        <v>102</v>
      </c>
    </row>
    <row r="36" spans="12:20" x14ac:dyDescent="0.3">
      <c r="L36" s="59"/>
      <c r="M36" s="64" t="s">
        <v>103</v>
      </c>
      <c r="N36" s="59"/>
      <c r="O36" s="68"/>
      <c r="P36" s="72" t="s">
        <v>104</v>
      </c>
      <c r="Q36" s="72" t="s">
        <v>104</v>
      </c>
      <c r="R36" s="72" t="s">
        <v>104</v>
      </c>
      <c r="S36" s="77" t="s">
        <v>105</v>
      </c>
      <c r="T36" s="78" t="s">
        <v>106</v>
      </c>
    </row>
    <row r="37" spans="12:20" x14ac:dyDescent="0.3">
      <c r="L37" s="59"/>
      <c r="M37" s="64" t="s">
        <v>107</v>
      </c>
      <c r="N37" s="59"/>
      <c r="O37" s="68"/>
      <c r="P37" s="72" t="s">
        <v>108</v>
      </c>
      <c r="Q37" s="72" t="s">
        <v>108</v>
      </c>
      <c r="R37" s="72" t="s">
        <v>108</v>
      </c>
      <c r="S37" s="70" t="s">
        <v>109</v>
      </c>
      <c r="T37" s="76" t="s">
        <v>110</v>
      </c>
    </row>
    <row r="38" spans="12:20" x14ac:dyDescent="0.3">
      <c r="L38" s="59"/>
      <c r="M38" s="64" t="s">
        <v>111</v>
      </c>
      <c r="N38" s="59"/>
      <c r="O38" s="68"/>
      <c r="P38" s="72" t="s">
        <v>112</v>
      </c>
      <c r="Q38" s="72" t="s">
        <v>112</v>
      </c>
      <c r="R38" s="72" t="s">
        <v>112</v>
      </c>
      <c r="S38" s="77" t="s">
        <v>113</v>
      </c>
      <c r="T38" s="78" t="s">
        <v>114</v>
      </c>
    </row>
    <row r="39" spans="12:20" x14ac:dyDescent="0.3">
      <c r="L39" s="59"/>
      <c r="M39" s="64" t="s">
        <v>68</v>
      </c>
      <c r="N39" s="59"/>
      <c r="O39" s="68"/>
      <c r="P39" s="72" t="s">
        <v>115</v>
      </c>
      <c r="Q39" s="72" t="s">
        <v>115</v>
      </c>
      <c r="R39" s="72" t="s">
        <v>115</v>
      </c>
      <c r="S39" s="70" t="s">
        <v>116</v>
      </c>
      <c r="T39" s="76" t="s">
        <v>117</v>
      </c>
    </row>
    <row r="40" spans="12:20" x14ac:dyDescent="0.3">
      <c r="L40" s="59"/>
      <c r="M40" s="64" t="s">
        <v>118</v>
      </c>
      <c r="N40" s="59"/>
      <c r="O40" s="68"/>
      <c r="P40" s="72" t="s">
        <v>119</v>
      </c>
      <c r="Q40" s="72" t="s">
        <v>119</v>
      </c>
      <c r="R40" s="72" t="s">
        <v>119</v>
      </c>
      <c r="S40" s="77" t="s">
        <v>120</v>
      </c>
      <c r="T40" s="78" t="s">
        <v>121</v>
      </c>
    </row>
    <row r="41" spans="12:20" x14ac:dyDescent="0.3">
      <c r="L41" s="59"/>
      <c r="N41" s="59"/>
      <c r="O41" s="68"/>
      <c r="P41" s="71" t="s">
        <v>122</v>
      </c>
      <c r="Q41" s="71" t="s">
        <v>123</v>
      </c>
      <c r="R41" s="71" t="s">
        <v>124</v>
      </c>
      <c r="S41" s="77" t="s">
        <v>125</v>
      </c>
      <c r="T41" s="78" t="s">
        <v>126</v>
      </c>
    </row>
    <row r="42" spans="12:20" x14ac:dyDescent="0.3">
      <c r="L42" s="59"/>
      <c r="M42" s="59"/>
      <c r="N42" s="59"/>
      <c r="O42" s="68"/>
      <c r="P42" s="72" t="s">
        <v>127</v>
      </c>
      <c r="Q42" s="72" t="s">
        <v>127</v>
      </c>
      <c r="R42" s="72" t="s">
        <v>127</v>
      </c>
      <c r="S42" s="77" t="s">
        <v>128</v>
      </c>
      <c r="T42" s="79" t="s">
        <v>129</v>
      </c>
    </row>
    <row r="43" spans="12:20" x14ac:dyDescent="0.3">
      <c r="L43" s="59"/>
      <c r="M43" s="59"/>
      <c r="N43" s="59"/>
      <c r="O43" s="68"/>
      <c r="P43" s="72" t="s">
        <v>130</v>
      </c>
      <c r="Q43" s="72" t="s">
        <v>130</v>
      </c>
      <c r="R43" s="72" t="s">
        <v>130</v>
      </c>
      <c r="S43" s="70" t="s">
        <v>131</v>
      </c>
      <c r="T43" s="78" t="s">
        <v>132</v>
      </c>
    </row>
    <row r="44" spans="12:20" x14ac:dyDescent="0.3">
      <c r="L44" s="59"/>
      <c r="M44" s="59"/>
      <c r="N44" s="59"/>
      <c r="O44" s="68"/>
      <c r="P44" s="72" t="s">
        <v>133</v>
      </c>
      <c r="Q44" s="72" t="s">
        <v>133</v>
      </c>
      <c r="R44" s="72" t="s">
        <v>133</v>
      </c>
      <c r="S44" s="77" t="s">
        <v>134</v>
      </c>
      <c r="T44" s="78" t="s">
        <v>135</v>
      </c>
    </row>
    <row r="45" spans="12:20" x14ac:dyDescent="0.3">
      <c r="L45" s="59"/>
      <c r="M45" s="59"/>
      <c r="N45" s="59"/>
      <c r="O45" s="68"/>
      <c r="P45" s="72" t="s">
        <v>136</v>
      </c>
      <c r="Q45" s="72" t="s">
        <v>136</v>
      </c>
      <c r="R45" s="72" t="s">
        <v>136</v>
      </c>
      <c r="S45" s="77" t="s">
        <v>137</v>
      </c>
      <c r="T45" s="78" t="s">
        <v>138</v>
      </c>
    </row>
    <row r="46" spans="12:20" x14ac:dyDescent="0.3">
      <c r="L46" s="59"/>
      <c r="M46" s="59"/>
      <c r="N46" s="59"/>
      <c r="O46" s="68"/>
      <c r="P46" s="72" t="s">
        <v>139</v>
      </c>
      <c r="Q46" s="72" t="s">
        <v>139</v>
      </c>
      <c r="R46" s="72" t="s">
        <v>139</v>
      </c>
      <c r="S46" s="77" t="s">
        <v>140</v>
      </c>
      <c r="T46" s="76" t="s">
        <v>141</v>
      </c>
    </row>
    <row r="47" spans="12:20" x14ac:dyDescent="0.3">
      <c r="L47" s="59"/>
      <c r="M47" s="59"/>
      <c r="N47" s="59"/>
      <c r="O47" s="68"/>
      <c r="P47" s="72" t="s">
        <v>142</v>
      </c>
      <c r="Q47" s="72" t="s">
        <v>142</v>
      </c>
      <c r="R47" s="72" t="s">
        <v>142</v>
      </c>
      <c r="S47" s="77" t="s">
        <v>143</v>
      </c>
      <c r="T47" s="78" t="s">
        <v>46</v>
      </c>
    </row>
    <row r="48" spans="12:20" x14ac:dyDescent="0.3">
      <c r="L48" s="59"/>
      <c r="M48" s="59"/>
      <c r="N48" s="59"/>
      <c r="O48" s="68"/>
      <c r="P48" s="72" t="s">
        <v>144</v>
      </c>
      <c r="Q48" s="72" t="s">
        <v>144</v>
      </c>
      <c r="R48" s="72" t="s">
        <v>144</v>
      </c>
      <c r="S48" s="77" t="s">
        <v>145</v>
      </c>
      <c r="T48" s="78" t="s">
        <v>146</v>
      </c>
    </row>
    <row r="49" spans="12:20" x14ac:dyDescent="0.3">
      <c r="L49" s="59"/>
      <c r="M49" s="59"/>
      <c r="N49" s="59"/>
      <c r="O49" s="68"/>
      <c r="P49" s="71" t="s">
        <v>147</v>
      </c>
      <c r="Q49" s="71" t="s">
        <v>148</v>
      </c>
      <c r="R49" s="71" t="s">
        <v>149</v>
      </c>
      <c r="S49" s="70" t="s">
        <v>150</v>
      </c>
      <c r="T49" s="78" t="s">
        <v>151</v>
      </c>
    </row>
    <row r="50" spans="12:20" x14ac:dyDescent="0.3">
      <c r="L50" s="59"/>
      <c r="M50" s="59"/>
      <c r="N50" s="59"/>
      <c r="O50" s="68"/>
      <c r="P50" s="72" t="s">
        <v>152</v>
      </c>
      <c r="Q50" s="72" t="s">
        <v>152</v>
      </c>
      <c r="R50" s="72" t="s">
        <v>152</v>
      </c>
      <c r="S50" s="77" t="s">
        <v>153</v>
      </c>
      <c r="T50" s="76" t="s">
        <v>154</v>
      </c>
    </row>
    <row r="51" spans="12:20" x14ac:dyDescent="0.3">
      <c r="L51" s="59"/>
      <c r="M51" s="59"/>
      <c r="N51" s="59"/>
      <c r="O51" s="68"/>
      <c r="P51" s="72" t="s">
        <v>155</v>
      </c>
      <c r="Q51" s="72" t="s">
        <v>155</v>
      </c>
      <c r="R51" s="72" t="s">
        <v>155</v>
      </c>
      <c r="S51" s="77" t="s">
        <v>156</v>
      </c>
      <c r="T51" s="78" t="s">
        <v>157</v>
      </c>
    </row>
    <row r="52" spans="12:20" x14ac:dyDescent="0.3">
      <c r="L52" s="59"/>
      <c r="M52" s="59"/>
      <c r="N52" s="59"/>
      <c r="O52" s="68"/>
      <c r="P52" s="72" t="s">
        <v>158</v>
      </c>
      <c r="Q52" s="72" t="s">
        <v>158</v>
      </c>
      <c r="R52" s="72" t="s">
        <v>158</v>
      </c>
      <c r="S52" s="77" t="s">
        <v>159</v>
      </c>
      <c r="T52" s="76" t="s">
        <v>160</v>
      </c>
    </row>
    <row r="53" spans="12:20" x14ac:dyDescent="0.3">
      <c r="L53" s="59"/>
      <c r="M53" s="59"/>
      <c r="N53" s="59"/>
      <c r="O53" s="68"/>
      <c r="P53" s="72" t="s">
        <v>161</v>
      </c>
      <c r="Q53" s="72" t="s">
        <v>161</v>
      </c>
      <c r="R53" s="72" t="s">
        <v>161</v>
      </c>
      <c r="S53" s="70" t="s">
        <v>162</v>
      </c>
      <c r="T53" s="78" t="s">
        <v>163</v>
      </c>
    </row>
    <row r="54" spans="12:20" x14ac:dyDescent="0.3">
      <c r="L54" s="59"/>
      <c r="M54" s="59"/>
      <c r="N54" s="59"/>
      <c r="O54" s="68"/>
      <c r="P54" s="72" t="s">
        <v>164</v>
      </c>
      <c r="Q54" s="72" t="s">
        <v>164</v>
      </c>
      <c r="R54" s="72" t="s">
        <v>164</v>
      </c>
      <c r="S54" s="77" t="s">
        <v>165</v>
      </c>
      <c r="T54" s="78" t="s">
        <v>166</v>
      </c>
    </row>
    <row r="55" spans="12:20" x14ac:dyDescent="0.3">
      <c r="L55" s="59"/>
      <c r="M55" s="59"/>
      <c r="N55" s="59"/>
      <c r="O55" s="68"/>
      <c r="P55" s="72" t="s">
        <v>167</v>
      </c>
      <c r="Q55" s="72" t="s">
        <v>167</v>
      </c>
      <c r="R55" s="72" t="s">
        <v>167</v>
      </c>
      <c r="S55" s="77" t="s">
        <v>168</v>
      </c>
      <c r="T55" s="78" t="s">
        <v>169</v>
      </c>
    </row>
    <row r="56" spans="12:20" x14ac:dyDescent="0.3">
      <c r="L56" s="59"/>
      <c r="M56" s="59"/>
      <c r="N56" s="59"/>
      <c r="O56" s="68"/>
      <c r="P56" s="72" t="s">
        <v>170</v>
      </c>
      <c r="Q56" s="72" t="s">
        <v>170</v>
      </c>
      <c r="R56" s="72" t="s">
        <v>170</v>
      </c>
      <c r="S56" s="70" t="s">
        <v>171</v>
      </c>
      <c r="T56" s="78" t="s">
        <v>128</v>
      </c>
    </row>
    <row r="57" spans="12:20" x14ac:dyDescent="0.3">
      <c r="L57" s="59"/>
      <c r="M57" s="59"/>
      <c r="N57" s="59"/>
      <c r="O57" s="68"/>
      <c r="P57" s="72" t="s">
        <v>172</v>
      </c>
      <c r="Q57" s="72" t="s">
        <v>172</v>
      </c>
      <c r="R57" s="72" t="s">
        <v>172</v>
      </c>
      <c r="S57" s="77" t="s">
        <v>132</v>
      </c>
      <c r="T57" s="78" t="s">
        <v>173</v>
      </c>
    </row>
    <row r="58" spans="12:20" x14ac:dyDescent="0.3">
      <c r="L58" s="59"/>
      <c r="M58" s="59"/>
      <c r="N58" s="59"/>
      <c r="O58" s="68"/>
      <c r="P58" s="72" t="s">
        <v>174</v>
      </c>
      <c r="Q58" s="72" t="s">
        <v>174</v>
      </c>
      <c r="R58" s="72" t="s">
        <v>175</v>
      </c>
      <c r="S58" s="77" t="s">
        <v>176</v>
      </c>
      <c r="T58" s="78" t="s">
        <v>177</v>
      </c>
    </row>
    <row r="59" spans="12:20" x14ac:dyDescent="0.3">
      <c r="L59" s="59"/>
      <c r="M59" s="59"/>
      <c r="N59" s="59"/>
      <c r="O59" s="68"/>
      <c r="P59" s="72" t="s">
        <v>178</v>
      </c>
      <c r="Q59" s="72" t="s">
        <v>178</v>
      </c>
      <c r="R59" s="72" t="s">
        <v>178</v>
      </c>
      <c r="S59" s="77" t="s">
        <v>135</v>
      </c>
      <c r="T59" s="76" t="s">
        <v>179</v>
      </c>
    </row>
    <row r="60" spans="12:20" x14ac:dyDescent="0.3">
      <c r="L60" s="59"/>
      <c r="M60" s="59"/>
      <c r="N60" s="59"/>
      <c r="O60" s="68"/>
      <c r="P60" s="72" t="s">
        <v>180</v>
      </c>
      <c r="Q60" s="72" t="s">
        <v>180</v>
      </c>
      <c r="R60" s="72" t="s">
        <v>180</v>
      </c>
      <c r="S60" s="70" t="s">
        <v>181</v>
      </c>
      <c r="T60" s="78" t="s">
        <v>182</v>
      </c>
    </row>
    <row r="61" spans="12:20" x14ac:dyDescent="0.3">
      <c r="L61" s="59"/>
      <c r="M61" s="59"/>
      <c r="N61" s="59"/>
      <c r="O61" s="68"/>
      <c r="P61" s="72" t="s">
        <v>183</v>
      </c>
      <c r="Q61" s="72" t="s">
        <v>183</v>
      </c>
      <c r="R61" s="72" t="s">
        <v>183</v>
      </c>
      <c r="S61" s="77" t="s">
        <v>184</v>
      </c>
      <c r="T61" s="78" t="s">
        <v>185</v>
      </c>
    </row>
    <row r="62" spans="12:20" x14ac:dyDescent="0.3">
      <c r="L62" s="59"/>
      <c r="M62" s="59"/>
      <c r="N62" s="59"/>
      <c r="O62" s="68"/>
      <c r="P62" s="72" t="s">
        <v>186</v>
      </c>
      <c r="Q62" s="72" t="s">
        <v>186</v>
      </c>
      <c r="R62" s="72" t="s">
        <v>186</v>
      </c>
      <c r="S62" s="77" t="s">
        <v>187</v>
      </c>
      <c r="T62" s="78" t="s">
        <v>188</v>
      </c>
    </row>
    <row r="63" spans="12:20" x14ac:dyDescent="0.3">
      <c r="L63" s="59"/>
      <c r="M63" s="59"/>
      <c r="N63" s="59"/>
      <c r="O63" s="68"/>
      <c r="P63" s="72" t="s">
        <v>189</v>
      </c>
      <c r="Q63" s="72" t="s">
        <v>189</v>
      </c>
      <c r="R63" s="72" t="s">
        <v>189</v>
      </c>
      <c r="S63" s="77" t="s">
        <v>190</v>
      </c>
      <c r="T63" s="79" t="s">
        <v>191</v>
      </c>
    </row>
    <row r="64" spans="12:20" x14ac:dyDescent="0.3">
      <c r="L64" s="59"/>
      <c r="M64" s="59"/>
      <c r="N64" s="59"/>
      <c r="O64" s="68"/>
      <c r="P64" s="72" t="s">
        <v>192</v>
      </c>
      <c r="Q64" s="72" t="s">
        <v>192</v>
      </c>
      <c r="R64" s="72" t="s">
        <v>192</v>
      </c>
      <c r="S64" s="70" t="s">
        <v>193</v>
      </c>
      <c r="T64" s="78" t="s">
        <v>194</v>
      </c>
    </row>
    <row r="65" spans="12:20" x14ac:dyDescent="0.3">
      <c r="L65" s="59"/>
      <c r="M65" s="59"/>
      <c r="N65" s="59"/>
      <c r="O65" s="68"/>
      <c r="P65" s="72" t="s">
        <v>195</v>
      </c>
      <c r="Q65" s="72" t="s">
        <v>195</v>
      </c>
      <c r="R65" s="72" t="s">
        <v>195</v>
      </c>
      <c r="S65" s="77" t="s">
        <v>196</v>
      </c>
      <c r="T65" s="78" t="s">
        <v>197</v>
      </c>
    </row>
    <row r="66" spans="12:20" x14ac:dyDescent="0.3">
      <c r="L66" s="59"/>
      <c r="M66" s="59"/>
      <c r="N66" s="59"/>
      <c r="O66" s="68"/>
      <c r="P66" s="72" t="s">
        <v>198</v>
      </c>
      <c r="Q66" s="72" t="s">
        <v>198</v>
      </c>
      <c r="R66" s="72" t="s">
        <v>198</v>
      </c>
      <c r="S66" s="70" t="s">
        <v>199</v>
      </c>
      <c r="T66" s="78" t="s">
        <v>200</v>
      </c>
    </row>
    <row r="67" spans="12:20" x14ac:dyDescent="0.3">
      <c r="L67" s="59"/>
      <c r="M67" s="59"/>
      <c r="N67" s="59"/>
      <c r="O67" s="68"/>
      <c r="P67" s="72" t="s">
        <v>201</v>
      </c>
      <c r="Q67" s="72" t="s">
        <v>201</v>
      </c>
      <c r="R67" s="72" t="s">
        <v>201</v>
      </c>
      <c r="S67" s="77" t="s">
        <v>114</v>
      </c>
      <c r="T67" s="76" t="s">
        <v>202</v>
      </c>
    </row>
    <row r="68" spans="12:20" x14ac:dyDescent="0.3">
      <c r="L68" s="59"/>
      <c r="M68" s="59"/>
      <c r="N68" s="59"/>
      <c r="O68" s="68"/>
      <c r="P68" s="72" t="s">
        <v>203</v>
      </c>
      <c r="Q68" s="72" t="s">
        <v>203</v>
      </c>
      <c r="R68" s="72" t="s">
        <v>203</v>
      </c>
      <c r="S68" s="70" t="s">
        <v>204</v>
      </c>
      <c r="T68" s="78" t="s">
        <v>205</v>
      </c>
    </row>
    <row r="69" spans="12:20" x14ac:dyDescent="0.3">
      <c r="L69" s="59"/>
      <c r="M69" s="59"/>
      <c r="N69" s="59"/>
      <c r="O69" s="68"/>
      <c r="P69" s="72" t="s">
        <v>206</v>
      </c>
      <c r="Q69" s="72" t="s">
        <v>206</v>
      </c>
      <c r="R69" s="72" t="s">
        <v>206</v>
      </c>
      <c r="S69" s="77" t="s">
        <v>207</v>
      </c>
      <c r="T69" s="78" t="s">
        <v>208</v>
      </c>
    </row>
    <row r="70" spans="12:20" x14ac:dyDescent="0.3">
      <c r="L70" s="59"/>
      <c r="M70" s="59"/>
      <c r="N70" s="59"/>
      <c r="O70" s="68"/>
      <c r="P70" s="72" t="s">
        <v>209</v>
      </c>
      <c r="Q70" s="72" t="s">
        <v>209</v>
      </c>
      <c r="R70" s="72" t="s">
        <v>209</v>
      </c>
      <c r="S70" s="69"/>
      <c r="T70" s="78" t="s">
        <v>210</v>
      </c>
    </row>
    <row r="71" spans="12:20" x14ac:dyDescent="0.3">
      <c r="L71" s="59"/>
      <c r="M71" s="59"/>
      <c r="N71" s="59"/>
      <c r="O71" s="68"/>
      <c r="P71" s="72" t="s">
        <v>211</v>
      </c>
      <c r="Q71" s="72" t="s">
        <v>211</v>
      </c>
      <c r="R71" s="72" t="s">
        <v>211</v>
      </c>
      <c r="S71" s="69"/>
      <c r="T71" s="78" t="s">
        <v>212</v>
      </c>
    </row>
    <row r="72" spans="12:20" x14ac:dyDescent="0.3">
      <c r="L72" s="59"/>
      <c r="M72" s="59"/>
      <c r="N72" s="59"/>
      <c r="O72" s="68"/>
      <c r="P72" s="72" t="s">
        <v>213</v>
      </c>
      <c r="Q72" s="72" t="s">
        <v>213</v>
      </c>
      <c r="R72" s="72" t="s">
        <v>213</v>
      </c>
      <c r="S72" s="69"/>
      <c r="T72" s="78" t="s">
        <v>214</v>
      </c>
    </row>
    <row r="73" spans="12:20" x14ac:dyDescent="0.3">
      <c r="L73" s="59"/>
      <c r="M73" s="59"/>
      <c r="N73" s="59"/>
      <c r="O73" s="68"/>
      <c r="P73" s="72" t="s">
        <v>215</v>
      </c>
      <c r="Q73" s="72" t="s">
        <v>215</v>
      </c>
      <c r="R73" s="72" t="s">
        <v>215</v>
      </c>
      <c r="S73" s="69"/>
      <c r="T73" s="78" t="s">
        <v>216</v>
      </c>
    </row>
    <row r="74" spans="12:20" x14ac:dyDescent="0.3">
      <c r="L74" s="59"/>
      <c r="M74" s="59"/>
      <c r="N74" s="59"/>
      <c r="O74" s="68"/>
      <c r="P74" s="72" t="s">
        <v>217</v>
      </c>
      <c r="Q74" s="72" t="s">
        <v>217</v>
      </c>
      <c r="R74" s="72" t="s">
        <v>217</v>
      </c>
      <c r="S74" s="69"/>
      <c r="T74" s="76" t="s">
        <v>218</v>
      </c>
    </row>
    <row r="75" spans="12:20" x14ac:dyDescent="0.3">
      <c r="L75" s="59"/>
      <c r="M75" s="59"/>
      <c r="N75" s="59"/>
      <c r="O75" s="68"/>
      <c r="P75" s="72" t="s">
        <v>219</v>
      </c>
      <c r="Q75" s="72" t="s">
        <v>219</v>
      </c>
      <c r="R75" s="72" t="s">
        <v>219</v>
      </c>
      <c r="S75" s="69"/>
      <c r="T75" s="78" t="s">
        <v>220</v>
      </c>
    </row>
    <row r="76" spans="12:20" x14ac:dyDescent="0.3">
      <c r="L76" s="59"/>
      <c r="M76" s="59"/>
      <c r="N76" s="59"/>
      <c r="O76" s="68"/>
      <c r="P76" s="72" t="s">
        <v>221</v>
      </c>
      <c r="Q76" s="72" t="s">
        <v>221</v>
      </c>
      <c r="R76" s="72" t="s">
        <v>221</v>
      </c>
      <c r="S76" s="69"/>
      <c r="T76" s="78" t="s">
        <v>222</v>
      </c>
    </row>
    <row r="77" spans="12:20" x14ac:dyDescent="0.3">
      <c r="L77" s="59"/>
      <c r="M77" s="59"/>
      <c r="N77" s="59"/>
      <c r="O77" s="68"/>
      <c r="P77" s="72" t="s">
        <v>223</v>
      </c>
      <c r="Q77" s="72" t="s">
        <v>223</v>
      </c>
      <c r="R77" s="72" t="s">
        <v>223</v>
      </c>
      <c r="S77" s="69"/>
      <c r="T77" s="68"/>
    </row>
    <row r="78" spans="12:20" x14ac:dyDescent="0.3">
      <c r="L78" s="59"/>
      <c r="M78" s="59"/>
      <c r="N78" s="59"/>
      <c r="O78" s="68"/>
      <c r="P78" s="72" t="s">
        <v>224</v>
      </c>
      <c r="Q78" s="72" t="s">
        <v>224</v>
      </c>
      <c r="R78" s="72" t="s">
        <v>224</v>
      </c>
      <c r="S78" s="69"/>
      <c r="T78" s="68"/>
    </row>
    <row r="79" spans="12:20" x14ac:dyDescent="0.3">
      <c r="L79" s="59"/>
      <c r="M79" s="59"/>
      <c r="N79" s="59"/>
      <c r="O79" s="68"/>
      <c r="P79" s="72" t="s">
        <v>225</v>
      </c>
      <c r="Q79" s="72" t="s">
        <v>225</v>
      </c>
      <c r="R79" s="72" t="s">
        <v>225</v>
      </c>
      <c r="S79" s="69"/>
      <c r="T79" s="68"/>
    </row>
    <row r="80" spans="12:20" x14ac:dyDescent="0.3">
      <c r="L80" s="59"/>
      <c r="M80" s="59"/>
      <c r="N80" s="59"/>
      <c r="O80" s="68"/>
      <c r="P80" s="72" t="s">
        <v>226</v>
      </c>
      <c r="Q80" s="72" t="s">
        <v>226</v>
      </c>
      <c r="R80" s="72" t="s">
        <v>226</v>
      </c>
      <c r="S80" s="69"/>
      <c r="T80" s="68"/>
    </row>
    <row r="81" spans="12:20" x14ac:dyDescent="0.3">
      <c r="L81" s="59"/>
      <c r="M81" s="59"/>
      <c r="N81" s="59"/>
      <c r="O81" s="68"/>
      <c r="P81" s="71" t="s">
        <v>227</v>
      </c>
      <c r="Q81" s="71" t="s">
        <v>228</v>
      </c>
      <c r="R81" s="71" t="s">
        <v>229</v>
      </c>
      <c r="S81" s="69"/>
      <c r="T81" s="68"/>
    </row>
    <row r="82" spans="12:20" x14ac:dyDescent="0.3">
      <c r="L82" s="59"/>
      <c r="M82" s="59"/>
      <c r="N82" s="59"/>
      <c r="O82" s="68"/>
      <c r="P82" s="72" t="s">
        <v>230</v>
      </c>
      <c r="Q82" s="72" t="s">
        <v>230</v>
      </c>
      <c r="R82" s="72" t="s">
        <v>230</v>
      </c>
      <c r="S82" s="69"/>
      <c r="T82" s="68"/>
    </row>
    <row r="83" spans="12:20" x14ac:dyDescent="0.3">
      <c r="L83" s="59"/>
      <c r="M83" s="59"/>
      <c r="N83" s="59"/>
      <c r="O83" s="68"/>
      <c r="P83" s="72" t="s">
        <v>231</v>
      </c>
      <c r="Q83" s="72" t="s">
        <v>231</v>
      </c>
      <c r="R83" s="72" t="s">
        <v>231</v>
      </c>
      <c r="S83" s="69"/>
      <c r="T83" s="68"/>
    </row>
    <row r="84" spans="12:20" x14ac:dyDescent="0.3">
      <c r="L84" s="59"/>
      <c r="M84" s="59"/>
      <c r="N84" s="59"/>
      <c r="O84" s="68"/>
      <c r="P84" s="72" t="s">
        <v>232</v>
      </c>
      <c r="Q84" s="72" t="s">
        <v>232</v>
      </c>
      <c r="R84" s="72" t="s">
        <v>232</v>
      </c>
      <c r="S84" s="69"/>
      <c r="T84" s="68"/>
    </row>
    <row r="85" spans="12:20" x14ac:dyDescent="0.3">
      <c r="L85" s="59"/>
      <c r="M85" s="59"/>
      <c r="N85" s="59"/>
      <c r="O85" s="68"/>
      <c r="P85" s="71" t="s">
        <v>233</v>
      </c>
      <c r="Q85" s="71" t="s">
        <v>234</v>
      </c>
      <c r="R85" s="71" t="s">
        <v>235</v>
      </c>
      <c r="S85" s="69"/>
      <c r="T85" s="68"/>
    </row>
    <row r="86" spans="12:20" x14ac:dyDescent="0.3">
      <c r="L86" s="59"/>
      <c r="M86" s="59"/>
      <c r="N86" s="59"/>
      <c r="O86" s="68"/>
      <c r="P86" s="72" t="s">
        <v>236</v>
      </c>
      <c r="Q86" s="72" t="s">
        <v>236</v>
      </c>
      <c r="R86" s="72" t="s">
        <v>236</v>
      </c>
      <c r="S86" s="69"/>
      <c r="T86" s="68"/>
    </row>
    <row r="87" spans="12:20" x14ac:dyDescent="0.3">
      <c r="L87" s="59"/>
      <c r="M87" s="59"/>
      <c r="N87" s="59"/>
      <c r="O87" s="68"/>
      <c r="P87" s="72" t="s">
        <v>237</v>
      </c>
      <c r="Q87" s="72" t="s">
        <v>237</v>
      </c>
      <c r="R87" s="72" t="s">
        <v>237</v>
      </c>
      <c r="S87" s="69"/>
      <c r="T87" s="68"/>
    </row>
    <row r="88" spans="12:20" x14ac:dyDescent="0.3">
      <c r="L88" s="59"/>
      <c r="M88" s="59"/>
      <c r="N88" s="59"/>
      <c r="O88" s="68"/>
      <c r="P88" s="72" t="s">
        <v>238</v>
      </c>
      <c r="Q88" s="72" t="s">
        <v>238</v>
      </c>
      <c r="R88" s="72" t="s">
        <v>238</v>
      </c>
      <c r="S88" s="69"/>
      <c r="T88" s="68"/>
    </row>
    <row r="89" spans="12:20" x14ac:dyDescent="0.3">
      <c r="L89" s="59"/>
      <c r="M89" s="59"/>
      <c r="N89" s="59"/>
      <c r="O89" s="68"/>
      <c r="P89" s="72" t="s">
        <v>239</v>
      </c>
      <c r="Q89" s="72" t="s">
        <v>239</v>
      </c>
      <c r="R89" s="72" t="s">
        <v>239</v>
      </c>
      <c r="S89" s="69"/>
      <c r="T89" s="68"/>
    </row>
    <row r="90" spans="12:20" x14ac:dyDescent="0.3">
      <c r="L90" s="59"/>
      <c r="M90" s="59"/>
      <c r="N90" s="59"/>
      <c r="O90" s="68"/>
      <c r="P90" s="71" t="s">
        <v>240</v>
      </c>
      <c r="Q90" s="71" t="s">
        <v>241</v>
      </c>
      <c r="R90" s="71" t="s">
        <v>242</v>
      </c>
      <c r="S90" s="69"/>
      <c r="T90" s="68"/>
    </row>
    <row r="91" spans="12:20" x14ac:dyDescent="0.3">
      <c r="L91" s="59"/>
      <c r="M91" s="59"/>
      <c r="N91" s="59"/>
      <c r="O91" s="68"/>
      <c r="P91" s="72" t="s">
        <v>243</v>
      </c>
      <c r="Q91" s="72" t="s">
        <v>243</v>
      </c>
      <c r="R91" s="72" t="s">
        <v>243</v>
      </c>
      <c r="S91" s="69"/>
      <c r="T91" s="68"/>
    </row>
    <row r="92" spans="12:20" x14ac:dyDescent="0.3">
      <c r="L92" s="59"/>
      <c r="M92" s="59"/>
      <c r="N92" s="59"/>
      <c r="O92" s="68"/>
      <c r="P92" s="72" t="s">
        <v>145</v>
      </c>
      <c r="Q92" s="72" t="s">
        <v>145</v>
      </c>
      <c r="R92" s="72" t="s">
        <v>145</v>
      </c>
      <c r="S92" s="69"/>
      <c r="T92" s="68"/>
    </row>
    <row r="93" spans="12:20" x14ac:dyDescent="0.3">
      <c r="L93" s="59"/>
      <c r="M93" s="59"/>
      <c r="N93" s="59"/>
      <c r="O93" s="68"/>
      <c r="P93" s="71" t="s">
        <v>244</v>
      </c>
      <c r="Q93" s="71" t="s">
        <v>245</v>
      </c>
      <c r="R93" s="71" t="s">
        <v>246</v>
      </c>
      <c r="S93" s="69"/>
      <c r="T93" s="68"/>
    </row>
    <row r="94" spans="12:20" x14ac:dyDescent="0.3">
      <c r="L94" s="59"/>
      <c r="M94" s="59"/>
      <c r="N94" s="59"/>
      <c r="O94" s="68"/>
      <c r="P94" s="72" t="s">
        <v>247</v>
      </c>
      <c r="Q94" s="72" t="s">
        <v>247</v>
      </c>
      <c r="R94" s="72" t="s">
        <v>247</v>
      </c>
      <c r="S94" s="69"/>
      <c r="T94" s="68"/>
    </row>
    <row r="95" spans="12:20" x14ac:dyDescent="0.3">
      <c r="L95" s="59"/>
      <c r="M95" s="59"/>
      <c r="N95" s="59"/>
      <c r="O95" s="68"/>
      <c r="P95" s="72" t="s">
        <v>248</v>
      </c>
      <c r="Q95" s="72" t="s">
        <v>248</v>
      </c>
      <c r="R95" s="72" t="s">
        <v>248</v>
      </c>
      <c r="S95" s="69"/>
      <c r="T95" s="68"/>
    </row>
    <row r="96" spans="12:20" x14ac:dyDescent="0.3">
      <c r="L96" s="59"/>
      <c r="M96" s="59"/>
      <c r="N96" s="59"/>
      <c r="O96" s="68"/>
      <c r="P96" s="72" t="s">
        <v>249</v>
      </c>
      <c r="Q96" s="72" t="s">
        <v>249</v>
      </c>
      <c r="R96" s="72" t="s">
        <v>249</v>
      </c>
      <c r="S96" s="69"/>
      <c r="T96" s="68"/>
    </row>
    <row r="97" spans="12:20" x14ac:dyDescent="0.3">
      <c r="L97" s="59"/>
      <c r="M97" s="59"/>
      <c r="N97" s="59"/>
      <c r="O97" s="68"/>
      <c r="P97" s="72" t="s">
        <v>250</v>
      </c>
      <c r="Q97" s="72" t="s">
        <v>250</v>
      </c>
      <c r="R97" s="72" t="s">
        <v>250</v>
      </c>
      <c r="S97" s="69"/>
      <c r="T97" s="68"/>
    </row>
    <row r="98" spans="12:20" x14ac:dyDescent="0.3">
      <c r="L98" s="59"/>
      <c r="M98" s="59"/>
      <c r="N98" s="59"/>
      <c r="O98" s="68"/>
      <c r="P98" s="72" t="s">
        <v>251</v>
      </c>
      <c r="Q98" s="72" t="s">
        <v>251</v>
      </c>
      <c r="R98" s="72" t="s">
        <v>251</v>
      </c>
      <c r="S98" s="69"/>
      <c r="T98" s="68"/>
    </row>
    <row r="99" spans="12:20" x14ac:dyDescent="0.3">
      <c r="L99" s="59"/>
      <c r="M99" s="59"/>
      <c r="N99" s="59"/>
      <c r="O99" s="68"/>
      <c r="P99" s="72" t="s">
        <v>252</v>
      </c>
      <c r="Q99" s="72" t="s">
        <v>252</v>
      </c>
      <c r="R99" s="72" t="s">
        <v>252</v>
      </c>
      <c r="S99" s="69"/>
      <c r="T99" s="68"/>
    </row>
    <row r="100" spans="12:20" x14ac:dyDescent="0.3">
      <c r="L100" s="59"/>
      <c r="M100" s="59"/>
      <c r="N100" s="59"/>
      <c r="O100" s="68"/>
      <c r="P100" s="72" t="s">
        <v>253</v>
      </c>
      <c r="Q100" s="72" t="s">
        <v>253</v>
      </c>
      <c r="R100" s="72" t="s">
        <v>253</v>
      </c>
      <c r="S100" s="69"/>
      <c r="T100" s="68"/>
    </row>
    <row r="101" spans="12:20" x14ac:dyDescent="0.3">
      <c r="L101" s="59"/>
      <c r="M101" s="59"/>
      <c r="N101" s="59"/>
      <c r="O101" s="68"/>
      <c r="P101" s="72" t="s">
        <v>254</v>
      </c>
      <c r="Q101" s="72" t="s">
        <v>254</v>
      </c>
      <c r="R101" s="72" t="s">
        <v>254</v>
      </c>
      <c r="S101" s="69"/>
      <c r="T101" s="68"/>
    </row>
    <row r="102" spans="12:20" x14ac:dyDescent="0.3">
      <c r="L102" s="59"/>
      <c r="M102" s="59"/>
      <c r="N102" s="59"/>
      <c r="O102" s="68"/>
      <c r="P102" s="71" t="s">
        <v>255</v>
      </c>
      <c r="Q102" s="71" t="s">
        <v>256</v>
      </c>
      <c r="R102" s="71" t="s">
        <v>257</v>
      </c>
      <c r="S102" s="69"/>
      <c r="T102" s="68"/>
    </row>
    <row r="103" spans="12:20" x14ac:dyDescent="0.3">
      <c r="L103" s="59"/>
      <c r="M103" s="59"/>
      <c r="N103" s="59"/>
      <c r="O103" s="68"/>
      <c r="P103" s="72" t="s">
        <v>258</v>
      </c>
      <c r="Q103" s="72" t="s">
        <v>258</v>
      </c>
      <c r="R103" s="72" t="s">
        <v>258</v>
      </c>
      <c r="S103" s="69"/>
      <c r="T103" s="68"/>
    </row>
    <row r="104" spans="12:20" x14ac:dyDescent="0.3">
      <c r="L104" s="59"/>
      <c r="M104" s="59"/>
      <c r="N104" s="59"/>
      <c r="O104" s="68"/>
      <c r="P104" s="72" t="s">
        <v>259</v>
      </c>
      <c r="Q104" s="72" t="s">
        <v>259</v>
      </c>
      <c r="R104" s="72" t="s">
        <v>259</v>
      </c>
      <c r="S104" s="69"/>
      <c r="T104" s="68"/>
    </row>
    <row r="105" spans="12:20" x14ac:dyDescent="0.3">
      <c r="L105" s="59"/>
      <c r="M105" s="59"/>
      <c r="N105" s="59"/>
      <c r="O105" s="68"/>
      <c r="P105" s="71" t="s">
        <v>260</v>
      </c>
      <c r="Q105" s="71" t="s">
        <v>261</v>
      </c>
      <c r="R105" s="71" t="s">
        <v>262</v>
      </c>
      <c r="S105" s="69"/>
      <c r="T105" s="68"/>
    </row>
    <row r="106" spans="12:20" x14ac:dyDescent="0.3">
      <c r="L106" s="59"/>
      <c r="M106" s="59"/>
      <c r="N106" s="59"/>
      <c r="O106" s="68"/>
      <c r="P106" s="72" t="s">
        <v>263</v>
      </c>
      <c r="Q106" s="72" t="s">
        <v>263</v>
      </c>
      <c r="R106" s="72" t="s">
        <v>263</v>
      </c>
      <c r="S106" s="69"/>
      <c r="T106" s="68"/>
    </row>
    <row r="107" spans="12:20" x14ac:dyDescent="0.3">
      <c r="L107" s="59"/>
      <c r="M107" s="59"/>
      <c r="N107" s="59"/>
      <c r="O107" s="68"/>
      <c r="P107" s="72" t="s">
        <v>264</v>
      </c>
      <c r="Q107" s="72" t="s">
        <v>264</v>
      </c>
      <c r="R107" s="72" t="s">
        <v>264</v>
      </c>
      <c r="S107" s="69"/>
      <c r="T107" s="68"/>
    </row>
    <row r="108" spans="12:20" x14ac:dyDescent="0.3">
      <c r="L108" s="59"/>
      <c r="M108" s="59"/>
      <c r="N108" s="59"/>
      <c r="O108" s="68"/>
      <c r="P108" s="72" t="s">
        <v>265</v>
      </c>
      <c r="Q108" s="72" t="s">
        <v>265</v>
      </c>
      <c r="R108" s="72" t="s">
        <v>265</v>
      </c>
      <c r="S108" s="69"/>
      <c r="T108" s="68"/>
    </row>
    <row r="109" spans="12:20" x14ac:dyDescent="0.3">
      <c r="L109" s="59"/>
      <c r="M109" s="59"/>
      <c r="N109" s="59"/>
      <c r="O109" s="68"/>
      <c r="P109" s="71" t="s">
        <v>266</v>
      </c>
      <c r="Q109" s="71" t="s">
        <v>267</v>
      </c>
      <c r="R109" s="71" t="s">
        <v>268</v>
      </c>
      <c r="S109" s="69"/>
      <c r="T109" s="68"/>
    </row>
    <row r="110" spans="12:20" x14ac:dyDescent="0.3">
      <c r="L110" s="59"/>
      <c r="M110" s="59"/>
      <c r="N110" s="59"/>
      <c r="O110" s="68"/>
      <c r="P110" s="72" t="s">
        <v>269</v>
      </c>
      <c r="Q110" s="72" t="s">
        <v>269</v>
      </c>
      <c r="R110" s="72" t="s">
        <v>269</v>
      </c>
      <c r="S110" s="69"/>
      <c r="T110" s="68"/>
    </row>
    <row r="111" spans="12:20" x14ac:dyDescent="0.3">
      <c r="L111" s="59"/>
      <c r="M111" s="59"/>
      <c r="N111" s="59"/>
      <c r="O111" s="68"/>
      <c r="P111" s="72" t="s">
        <v>270</v>
      </c>
      <c r="Q111" s="72" t="s">
        <v>270</v>
      </c>
      <c r="R111" s="72" t="s">
        <v>270</v>
      </c>
      <c r="S111" s="69"/>
      <c r="T111" s="68"/>
    </row>
    <row r="112" spans="12:20" x14ac:dyDescent="0.3">
      <c r="L112" s="59"/>
      <c r="M112" s="59"/>
      <c r="N112" s="59"/>
      <c r="O112" s="68"/>
      <c r="P112" s="72" t="s">
        <v>271</v>
      </c>
      <c r="Q112" s="72" t="s">
        <v>271</v>
      </c>
      <c r="R112" s="72" t="s">
        <v>271</v>
      </c>
      <c r="S112" s="69"/>
      <c r="T112" s="68"/>
    </row>
    <row r="113" spans="12:20" x14ac:dyDescent="0.3">
      <c r="L113" s="59"/>
      <c r="M113" s="59"/>
      <c r="N113" s="59"/>
      <c r="O113" s="68"/>
      <c r="P113" s="72" t="s">
        <v>272</v>
      </c>
      <c r="Q113" s="72" t="s">
        <v>272</v>
      </c>
      <c r="R113" s="72" t="s">
        <v>272</v>
      </c>
      <c r="S113" s="69"/>
      <c r="T113" s="68"/>
    </row>
    <row r="114" spans="12:20" x14ac:dyDescent="0.3">
      <c r="L114" s="59"/>
      <c r="M114" s="59"/>
      <c r="N114" s="59"/>
      <c r="O114" s="68"/>
      <c r="P114" s="71" t="s">
        <v>273</v>
      </c>
      <c r="Q114" s="71" t="s">
        <v>274</v>
      </c>
      <c r="R114" s="71" t="s">
        <v>275</v>
      </c>
      <c r="S114" s="69"/>
      <c r="T114" s="68"/>
    </row>
    <row r="115" spans="12:20" x14ac:dyDescent="0.3">
      <c r="L115" s="59"/>
      <c r="M115" s="59"/>
      <c r="N115" s="59"/>
      <c r="O115" s="68"/>
      <c r="P115" s="72" t="s">
        <v>276</v>
      </c>
      <c r="Q115" s="72" t="s">
        <v>276</v>
      </c>
      <c r="R115" s="72" t="s">
        <v>277</v>
      </c>
      <c r="S115" s="69"/>
      <c r="T115" s="68"/>
    </row>
    <row r="116" spans="12:20" x14ac:dyDescent="0.3">
      <c r="L116" s="59"/>
      <c r="M116" s="59"/>
      <c r="N116" s="59"/>
      <c r="O116" s="68"/>
      <c r="P116" s="72" t="s">
        <v>278</v>
      </c>
      <c r="Q116" s="72" t="s">
        <v>278</v>
      </c>
      <c r="R116" s="72" t="s">
        <v>278</v>
      </c>
      <c r="S116" s="69"/>
      <c r="T116" s="68"/>
    </row>
    <row r="117" spans="12:20" x14ac:dyDescent="0.3">
      <c r="L117" s="59"/>
      <c r="M117" s="59"/>
      <c r="N117" s="59"/>
      <c r="O117" s="68"/>
      <c r="P117" s="72" t="s">
        <v>279</v>
      </c>
      <c r="Q117" s="72" t="s">
        <v>279</v>
      </c>
      <c r="R117" s="72" t="s">
        <v>279</v>
      </c>
      <c r="S117" s="69"/>
      <c r="T117" s="68"/>
    </row>
    <row r="118" spans="12:20" x14ac:dyDescent="0.3">
      <c r="L118" s="59"/>
      <c r="M118" s="59"/>
      <c r="N118" s="59"/>
      <c r="O118" s="68"/>
      <c r="P118" s="72" t="s">
        <v>280</v>
      </c>
      <c r="Q118" s="72" t="s">
        <v>280</v>
      </c>
      <c r="R118" s="72" t="s">
        <v>281</v>
      </c>
      <c r="S118" s="69"/>
      <c r="T118" s="68"/>
    </row>
    <row r="119" spans="12:20" x14ac:dyDescent="0.3">
      <c r="L119" s="59"/>
      <c r="M119" s="59"/>
      <c r="N119" s="59"/>
      <c r="O119" s="68"/>
      <c r="P119" s="72" t="s">
        <v>282</v>
      </c>
      <c r="Q119" s="72" t="s">
        <v>282</v>
      </c>
      <c r="R119" s="72" t="s">
        <v>282</v>
      </c>
      <c r="S119" s="69"/>
      <c r="T119" s="68"/>
    </row>
    <row r="120" spans="12:20" x14ac:dyDescent="0.3">
      <c r="L120" s="59"/>
      <c r="M120" s="59"/>
      <c r="N120" s="59"/>
      <c r="O120" s="68"/>
      <c r="P120" s="71" t="s">
        <v>283</v>
      </c>
      <c r="Q120" s="71" t="s">
        <v>284</v>
      </c>
      <c r="R120" s="71" t="s">
        <v>285</v>
      </c>
      <c r="S120" s="69"/>
      <c r="T120" s="68"/>
    </row>
    <row r="121" spans="12:20" x14ac:dyDescent="0.3">
      <c r="L121" s="59"/>
      <c r="M121" s="59"/>
      <c r="N121" s="59"/>
      <c r="O121" s="68"/>
      <c r="P121" s="72" t="s">
        <v>286</v>
      </c>
      <c r="Q121" s="72" t="s">
        <v>286</v>
      </c>
      <c r="R121" s="72" t="s">
        <v>286</v>
      </c>
      <c r="S121" s="69"/>
      <c r="T121" s="68"/>
    </row>
    <row r="122" spans="12:20" x14ac:dyDescent="0.3">
      <c r="L122" s="59"/>
      <c r="M122" s="59"/>
      <c r="N122" s="59"/>
      <c r="O122" s="68"/>
      <c r="P122" s="72" t="s">
        <v>57</v>
      </c>
      <c r="Q122" s="72" t="s">
        <v>57</v>
      </c>
      <c r="R122" s="72" t="s">
        <v>57</v>
      </c>
      <c r="S122" s="69"/>
      <c r="T122" s="68"/>
    </row>
    <row r="123" spans="12:20" x14ac:dyDescent="0.3">
      <c r="L123" s="59"/>
      <c r="M123" s="59"/>
      <c r="N123" s="59"/>
      <c r="O123" s="68"/>
      <c r="P123" s="71" t="s">
        <v>287</v>
      </c>
      <c r="Q123" s="71" t="s">
        <v>288</v>
      </c>
      <c r="R123" s="71" t="s">
        <v>289</v>
      </c>
      <c r="S123" s="69"/>
      <c r="T123" s="68"/>
    </row>
    <row r="124" spans="12:20" x14ac:dyDescent="0.3">
      <c r="L124" s="59"/>
      <c r="M124" s="59"/>
      <c r="N124" s="59"/>
      <c r="O124" s="68"/>
      <c r="P124" s="72" t="s">
        <v>290</v>
      </c>
      <c r="Q124" s="72" t="s">
        <v>290</v>
      </c>
      <c r="R124" s="72" t="s">
        <v>290</v>
      </c>
      <c r="S124" s="69"/>
      <c r="T124" s="68"/>
    </row>
    <row r="125" spans="12:20" x14ac:dyDescent="0.3">
      <c r="L125" s="59"/>
      <c r="M125" s="59"/>
      <c r="N125" s="59"/>
      <c r="O125" s="68"/>
      <c r="P125" s="72" t="s">
        <v>291</v>
      </c>
      <c r="Q125" s="72" t="s">
        <v>291</v>
      </c>
      <c r="R125" s="72" t="s">
        <v>291</v>
      </c>
      <c r="S125" s="69"/>
      <c r="T125" s="68"/>
    </row>
    <row r="126" spans="12:20" x14ac:dyDescent="0.3">
      <c r="L126" s="59"/>
      <c r="M126" s="59"/>
      <c r="N126" s="59"/>
      <c r="O126" s="68"/>
      <c r="P126" s="72" t="s">
        <v>292</v>
      </c>
      <c r="Q126" s="72" t="s">
        <v>292</v>
      </c>
      <c r="R126" s="72" t="s">
        <v>292</v>
      </c>
      <c r="S126" s="69"/>
      <c r="T126" s="68"/>
    </row>
    <row r="127" spans="12:20" x14ac:dyDescent="0.3">
      <c r="L127" s="59"/>
      <c r="M127" s="59"/>
      <c r="N127" s="59"/>
      <c r="O127" s="68"/>
      <c r="P127" s="71" t="s">
        <v>293</v>
      </c>
      <c r="Q127" s="71" t="s">
        <v>294</v>
      </c>
      <c r="R127" s="71" t="s">
        <v>295</v>
      </c>
      <c r="S127" s="69"/>
      <c r="T127" s="68"/>
    </row>
    <row r="128" spans="12:20" x14ac:dyDescent="0.3">
      <c r="L128" s="59"/>
      <c r="M128" s="59"/>
      <c r="N128" s="59"/>
      <c r="O128" s="68"/>
      <c r="P128" s="72" t="s">
        <v>296</v>
      </c>
      <c r="Q128" s="72" t="s">
        <v>296</v>
      </c>
      <c r="R128" s="72" t="s">
        <v>296</v>
      </c>
      <c r="S128" s="69"/>
      <c r="T128" s="68"/>
    </row>
    <row r="129" spans="12:20" x14ac:dyDescent="0.3">
      <c r="L129" s="59"/>
      <c r="M129" s="59"/>
      <c r="N129" s="59"/>
      <c r="O129" s="68"/>
      <c r="P129" s="72" t="s">
        <v>297</v>
      </c>
      <c r="Q129" s="72" t="s">
        <v>297</v>
      </c>
      <c r="R129" s="72" t="s">
        <v>297</v>
      </c>
      <c r="S129" s="69"/>
      <c r="T129" s="68"/>
    </row>
    <row r="130" spans="12:20" x14ac:dyDescent="0.3">
      <c r="L130" s="59"/>
      <c r="M130" s="59"/>
      <c r="N130" s="59"/>
      <c r="O130" s="68"/>
      <c r="P130" s="72" t="s">
        <v>298</v>
      </c>
      <c r="Q130" s="72" t="s">
        <v>298</v>
      </c>
      <c r="R130" s="72" t="s">
        <v>298</v>
      </c>
      <c r="S130" s="69"/>
      <c r="T130" s="68"/>
    </row>
    <row r="131" spans="12:20" x14ac:dyDescent="0.3">
      <c r="L131" s="59"/>
      <c r="M131" s="59"/>
      <c r="N131" s="59"/>
      <c r="O131" s="68"/>
      <c r="P131" s="71" t="s">
        <v>299</v>
      </c>
      <c r="Q131" s="71" t="s">
        <v>300</v>
      </c>
      <c r="R131" s="71" t="s">
        <v>301</v>
      </c>
      <c r="S131" s="69"/>
      <c r="T131" s="68"/>
    </row>
    <row r="132" spans="12:20" x14ac:dyDescent="0.3">
      <c r="L132" s="59"/>
      <c r="M132" s="59"/>
      <c r="N132" s="59"/>
      <c r="O132" s="68"/>
      <c r="P132" s="72" t="s">
        <v>302</v>
      </c>
      <c r="Q132" s="72" t="s">
        <v>302</v>
      </c>
      <c r="R132" s="72" t="s">
        <v>302</v>
      </c>
      <c r="S132" s="69"/>
      <c r="T132" s="68"/>
    </row>
    <row r="133" spans="12:20" x14ac:dyDescent="0.3">
      <c r="L133" s="59"/>
      <c r="M133" s="59"/>
      <c r="N133" s="59"/>
      <c r="O133" s="68"/>
      <c r="P133" s="72" t="s">
        <v>303</v>
      </c>
      <c r="Q133" s="72" t="s">
        <v>303</v>
      </c>
      <c r="R133" s="72" t="s">
        <v>303</v>
      </c>
      <c r="S133" s="69"/>
      <c r="T133" s="68"/>
    </row>
    <row r="134" spans="12:20" x14ac:dyDescent="0.3">
      <c r="L134" s="59"/>
      <c r="M134" s="59"/>
      <c r="N134" s="59"/>
      <c r="O134" s="68"/>
      <c r="P134" s="72" t="s">
        <v>304</v>
      </c>
      <c r="Q134" s="72" t="s">
        <v>304</v>
      </c>
      <c r="R134" s="72" t="s">
        <v>305</v>
      </c>
      <c r="S134" s="69"/>
      <c r="T134" s="68"/>
    </row>
    <row r="135" spans="12:20" x14ac:dyDescent="0.3">
      <c r="L135" s="59"/>
      <c r="M135" s="59"/>
      <c r="N135" s="59"/>
      <c r="O135" s="68"/>
      <c r="P135" s="71" t="s">
        <v>306</v>
      </c>
      <c r="Q135" s="71" t="s">
        <v>307</v>
      </c>
      <c r="R135" s="71" t="s">
        <v>308</v>
      </c>
      <c r="S135" s="69"/>
      <c r="T135" s="68"/>
    </row>
    <row r="136" spans="12:20" x14ac:dyDescent="0.3">
      <c r="L136" s="59"/>
      <c r="M136" s="59"/>
      <c r="N136" s="59"/>
      <c r="O136" s="68"/>
      <c r="P136" s="72" t="s">
        <v>309</v>
      </c>
      <c r="Q136" s="72" t="s">
        <v>309</v>
      </c>
      <c r="R136" s="72" t="s">
        <v>309</v>
      </c>
      <c r="S136" s="69"/>
      <c r="T136" s="68"/>
    </row>
    <row r="137" spans="12:20" x14ac:dyDescent="0.3">
      <c r="L137" s="59"/>
      <c r="M137" s="59"/>
      <c r="N137" s="59"/>
      <c r="O137" s="68"/>
      <c r="P137" s="72" t="s">
        <v>310</v>
      </c>
      <c r="Q137" s="72" t="s">
        <v>310</v>
      </c>
      <c r="R137" s="72" t="s">
        <v>311</v>
      </c>
      <c r="S137" s="69"/>
      <c r="T137" s="68"/>
    </row>
    <row r="138" spans="12:20" x14ac:dyDescent="0.3">
      <c r="L138" s="59"/>
      <c r="M138" s="59"/>
      <c r="N138" s="59"/>
      <c r="O138" s="68"/>
      <c r="P138" s="71" t="s">
        <v>312</v>
      </c>
      <c r="Q138" s="71" t="s">
        <v>313</v>
      </c>
      <c r="R138" s="72" t="s">
        <v>314</v>
      </c>
      <c r="S138" s="69"/>
      <c r="T138" s="68"/>
    </row>
    <row r="139" spans="12:20" x14ac:dyDescent="0.3">
      <c r="L139" s="59"/>
      <c r="M139" s="59"/>
      <c r="N139" s="59"/>
      <c r="O139" s="68"/>
      <c r="P139" s="72" t="s">
        <v>315</v>
      </c>
      <c r="Q139" s="72" t="s">
        <v>315</v>
      </c>
      <c r="R139" s="72" t="s">
        <v>316</v>
      </c>
      <c r="S139" s="69"/>
      <c r="T139" s="68"/>
    </row>
    <row r="140" spans="12:20" x14ac:dyDescent="0.3">
      <c r="L140" s="59"/>
      <c r="M140" s="59"/>
      <c r="N140" s="59"/>
      <c r="O140" s="68"/>
      <c r="P140" s="72" t="s">
        <v>317</v>
      </c>
      <c r="Q140" s="72" t="s">
        <v>317</v>
      </c>
      <c r="R140" s="72" t="s">
        <v>318</v>
      </c>
      <c r="S140" s="69"/>
      <c r="T140" s="68"/>
    </row>
    <row r="141" spans="12:20" x14ac:dyDescent="0.3">
      <c r="L141" s="59"/>
      <c r="M141" s="59"/>
      <c r="N141" s="59"/>
      <c r="O141" s="68"/>
      <c r="P141" s="71" t="s">
        <v>319</v>
      </c>
      <c r="Q141" s="71" t="s">
        <v>320</v>
      </c>
      <c r="R141" s="72" t="s">
        <v>310</v>
      </c>
      <c r="S141" s="69"/>
      <c r="T141" s="68"/>
    </row>
    <row r="142" spans="12:20" x14ac:dyDescent="0.3">
      <c r="L142" s="59"/>
      <c r="M142" s="59"/>
      <c r="N142" s="59"/>
      <c r="O142" s="68"/>
      <c r="P142" s="72" t="s">
        <v>321</v>
      </c>
      <c r="Q142" s="72" t="s">
        <v>321</v>
      </c>
      <c r="R142" s="71" t="s">
        <v>322</v>
      </c>
      <c r="S142" s="69"/>
      <c r="T142" s="68"/>
    </row>
    <row r="143" spans="12:20" x14ac:dyDescent="0.3">
      <c r="L143" s="59"/>
      <c r="M143" s="59"/>
      <c r="N143" s="59"/>
      <c r="O143" s="68"/>
      <c r="P143" s="72" t="s">
        <v>323</v>
      </c>
      <c r="Q143" s="72" t="s">
        <v>323</v>
      </c>
      <c r="R143" s="72" t="s">
        <v>315</v>
      </c>
      <c r="S143" s="69"/>
      <c r="T143" s="68"/>
    </row>
    <row r="144" spans="12:20" x14ac:dyDescent="0.3">
      <c r="L144" s="59"/>
      <c r="M144" s="59"/>
      <c r="N144" s="59"/>
      <c r="O144" s="68"/>
      <c r="P144" s="72" t="s">
        <v>324</v>
      </c>
      <c r="Q144" s="72" t="s">
        <v>324</v>
      </c>
      <c r="R144" s="72" t="s">
        <v>317</v>
      </c>
      <c r="S144" s="69"/>
      <c r="T144" s="68"/>
    </row>
    <row r="145" spans="12:20" x14ac:dyDescent="0.3">
      <c r="L145" s="59"/>
      <c r="M145" s="59"/>
      <c r="N145" s="59"/>
      <c r="O145" s="68"/>
      <c r="P145" s="72" t="s">
        <v>325</v>
      </c>
      <c r="Q145" s="72" t="s">
        <v>325</v>
      </c>
      <c r="R145" s="71" t="s">
        <v>326</v>
      </c>
      <c r="S145" s="69"/>
      <c r="T145" s="68"/>
    </row>
    <row r="146" spans="12:20" x14ac:dyDescent="0.3">
      <c r="L146" s="59"/>
      <c r="M146" s="59"/>
      <c r="N146" s="59"/>
      <c r="O146" s="68"/>
      <c r="P146" s="72" t="s">
        <v>327</v>
      </c>
      <c r="Q146" s="72" t="s">
        <v>327</v>
      </c>
      <c r="R146" s="72" t="s">
        <v>321</v>
      </c>
      <c r="S146" s="69"/>
      <c r="T146" s="68"/>
    </row>
    <row r="147" spans="12:20" x14ac:dyDescent="0.3">
      <c r="L147" s="59"/>
      <c r="M147" s="59"/>
      <c r="N147" s="59"/>
      <c r="O147" s="68"/>
      <c r="P147" s="71" t="s">
        <v>328</v>
      </c>
      <c r="Q147" s="71" t="s">
        <v>329</v>
      </c>
      <c r="R147" s="72" t="s">
        <v>323</v>
      </c>
      <c r="S147" s="69"/>
      <c r="T147" s="68"/>
    </row>
    <row r="148" spans="12:20" x14ac:dyDescent="0.3">
      <c r="L148" s="59"/>
      <c r="M148" s="59"/>
      <c r="N148" s="59"/>
      <c r="O148" s="68"/>
      <c r="P148" s="72" t="s">
        <v>94</v>
      </c>
      <c r="Q148" s="72" t="s">
        <v>94</v>
      </c>
      <c r="R148" s="72" t="s">
        <v>324</v>
      </c>
      <c r="S148" s="69"/>
      <c r="T148" s="68"/>
    </row>
    <row r="149" spans="12:20" x14ac:dyDescent="0.3">
      <c r="L149" s="59"/>
      <c r="M149" s="59"/>
      <c r="N149" s="59"/>
      <c r="O149" s="68"/>
      <c r="P149" s="68"/>
      <c r="Q149" s="68"/>
      <c r="R149" s="72" t="s">
        <v>325</v>
      </c>
      <c r="S149" s="68"/>
      <c r="T149" s="75"/>
    </row>
    <row r="150" spans="12:20" x14ac:dyDescent="0.3">
      <c r="L150" s="59"/>
      <c r="M150" s="59"/>
      <c r="N150" s="59"/>
      <c r="O150" s="68"/>
      <c r="P150" s="68"/>
      <c r="Q150" s="68"/>
      <c r="R150" s="72" t="s">
        <v>327</v>
      </c>
      <c r="S150" s="68"/>
      <c r="T150" s="75"/>
    </row>
    <row r="151" spans="12:20" x14ac:dyDescent="0.3">
      <c r="L151" s="59"/>
      <c r="M151" s="59"/>
      <c r="N151" s="59"/>
      <c r="O151" s="68"/>
      <c r="P151" s="68"/>
      <c r="Q151" s="68"/>
      <c r="R151" s="71" t="s">
        <v>330</v>
      </c>
      <c r="S151" s="68"/>
      <c r="T151" s="75"/>
    </row>
    <row r="152" spans="12:20" x14ac:dyDescent="0.3">
      <c r="L152" s="59"/>
      <c r="M152" s="59"/>
      <c r="N152" s="59"/>
      <c r="O152" s="68"/>
      <c r="P152" s="69"/>
      <c r="Q152" s="68"/>
      <c r="R152" s="72" t="s">
        <v>331</v>
      </c>
      <c r="S152" s="68"/>
      <c r="T152" s="75"/>
    </row>
  </sheetData>
  <sheetProtection password="96B6" sheet="1" objects="1"/>
  <protectedRanges>
    <protectedRange sqref="C6:C8 C3:C4" name="区域1"/>
  </protectedRanges>
  <mergeCells count="8">
    <mergeCell ref="C6:D6"/>
    <mergeCell ref="C7:D7"/>
    <mergeCell ref="C8:D8"/>
    <mergeCell ref="B1:E1"/>
    <mergeCell ref="C2:D2"/>
    <mergeCell ref="C3:D3"/>
    <mergeCell ref="C4:D4"/>
    <mergeCell ref="C5:D5"/>
  </mergeCells>
  <phoneticPr fontId="26" type="noConversion"/>
  <dataValidations count="1">
    <dataValidation type="textLength" showInputMessage="1" showErrorMessage="1" sqref="C3:D3 C4:D4 C5:D5 C6:D6 C7:D7 C8:D8" xr:uid="{00000000-0002-0000-0100-000000000000}">
      <formula1>0</formula1>
      <formula2>100</formula2>
    </dataValidation>
  </dataValidations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T154"/>
  <sheetViews>
    <sheetView workbookViewId="0">
      <selection activeCell="B4" sqref="B4:E4"/>
    </sheetView>
  </sheetViews>
  <sheetFormatPr defaultColWidth="9" defaultRowHeight="14" x14ac:dyDescent="0.3"/>
  <cols>
    <col min="1" max="1" width="3.08203125" customWidth="1"/>
    <col min="2" max="2" width="19.08203125" customWidth="1"/>
    <col min="3" max="3" width="46.5" customWidth="1"/>
    <col min="4" max="4" width="17.33203125" customWidth="1"/>
    <col min="5" max="5" width="29.58203125" customWidth="1"/>
    <col min="13" max="14" width="9" hidden="1" customWidth="1"/>
    <col min="15" max="15" width="12.33203125" hidden="1" customWidth="1"/>
    <col min="16" max="16" width="34.33203125" hidden="1" customWidth="1"/>
    <col min="17" max="17" width="36.25" hidden="1" customWidth="1"/>
    <col min="18" max="18" width="34" hidden="1" customWidth="1"/>
    <col min="19" max="19" width="19.33203125" hidden="1" customWidth="1"/>
    <col min="20" max="20" width="20.75" hidden="1" customWidth="1"/>
    <col min="30" max="30" width="12.75" customWidth="1"/>
    <col min="31" max="31" width="37.5" customWidth="1"/>
    <col min="32" max="32" width="34.75" customWidth="1"/>
    <col min="33" max="33" width="34.25" customWidth="1"/>
    <col min="34" max="34" width="16.08203125" customWidth="1"/>
    <col min="35" max="35" width="17.83203125" customWidth="1"/>
  </cols>
  <sheetData>
    <row r="1" spans="2:20" ht="25" customHeight="1" x14ac:dyDescent="0.3">
      <c r="B1" s="139" t="s">
        <v>346</v>
      </c>
      <c r="C1" s="140"/>
      <c r="D1" s="140"/>
      <c r="E1" s="141"/>
    </row>
    <row r="2" spans="2:20" ht="25" customHeight="1" x14ac:dyDescent="0.3">
      <c r="B2" s="158" t="s">
        <v>347</v>
      </c>
      <c r="C2" s="159"/>
      <c r="D2" s="159"/>
      <c r="E2" s="159"/>
    </row>
    <row r="3" spans="2:20" ht="26.15" customHeight="1" x14ac:dyDescent="0.3">
      <c r="B3" s="54" t="s">
        <v>1</v>
      </c>
      <c r="C3" s="142" t="s">
        <v>2</v>
      </c>
      <c r="D3" s="142"/>
      <c r="E3" s="54" t="s">
        <v>3</v>
      </c>
    </row>
    <row r="4" spans="2:20" ht="26.15" customHeight="1" x14ac:dyDescent="0.3">
      <c r="B4" s="160" t="s">
        <v>348</v>
      </c>
      <c r="C4" s="161"/>
      <c r="D4" s="161"/>
      <c r="E4" s="162"/>
    </row>
    <row r="5" spans="2:20" ht="26.15" customHeight="1" x14ac:dyDescent="0.3">
      <c r="B5" s="55" t="s">
        <v>349</v>
      </c>
      <c r="C5" s="155" t="s">
        <v>350</v>
      </c>
      <c r="D5" s="155"/>
      <c r="E5" s="56" t="s">
        <v>2</v>
      </c>
    </row>
    <row r="6" spans="2:20" ht="23.5" customHeight="1" x14ac:dyDescent="0.3">
      <c r="B6" s="55" t="s">
        <v>351</v>
      </c>
      <c r="C6" s="147" t="s">
        <v>350</v>
      </c>
      <c r="D6" s="148"/>
      <c r="E6" s="56" t="s">
        <v>2</v>
      </c>
    </row>
    <row r="7" spans="2:20" ht="80.150000000000006" customHeight="1" x14ac:dyDescent="0.3">
      <c r="B7" s="3" t="s">
        <v>352</v>
      </c>
      <c r="C7" s="156"/>
      <c r="D7" s="157"/>
      <c r="E7" s="80" t="s">
        <v>353</v>
      </c>
    </row>
    <row r="8" spans="2:20" ht="80.150000000000006" customHeight="1" x14ac:dyDescent="0.3">
      <c r="B8" s="57" t="s">
        <v>354</v>
      </c>
      <c r="C8" s="150" t="s">
        <v>350</v>
      </c>
      <c r="D8" s="151"/>
      <c r="E8" s="58" t="s">
        <v>355</v>
      </c>
    </row>
    <row r="9" spans="2:20" ht="29.5" customHeight="1" x14ac:dyDescent="0.3">
      <c r="B9" s="152" t="s">
        <v>356</v>
      </c>
      <c r="C9" s="153"/>
      <c r="D9" s="153"/>
      <c r="E9" s="154"/>
    </row>
    <row r="10" spans="2:20" ht="26.15" customHeight="1" x14ac:dyDescent="0.3">
      <c r="B10" s="55" t="s">
        <v>349</v>
      </c>
      <c r="C10" s="155" t="s">
        <v>350</v>
      </c>
      <c r="D10" s="155"/>
      <c r="E10" s="56" t="s">
        <v>2</v>
      </c>
    </row>
    <row r="11" spans="2:20" ht="26.15" customHeight="1" x14ac:dyDescent="0.3">
      <c r="B11" s="55" t="s">
        <v>351</v>
      </c>
      <c r="C11" s="147" t="s">
        <v>350</v>
      </c>
      <c r="D11" s="148"/>
      <c r="E11" s="56" t="s">
        <v>2</v>
      </c>
    </row>
    <row r="12" spans="2:20" ht="81" customHeight="1" x14ac:dyDescent="0.3">
      <c r="B12" s="3" t="s">
        <v>352</v>
      </c>
      <c r="C12" s="145"/>
      <c r="D12" s="149"/>
      <c r="E12" s="80" t="s">
        <v>353</v>
      </c>
    </row>
    <row r="13" spans="2:20" ht="80.150000000000006" customHeight="1" x14ac:dyDescent="0.3">
      <c r="B13" s="57" t="s">
        <v>354</v>
      </c>
      <c r="C13" s="150" t="s">
        <v>350</v>
      </c>
      <c r="D13" s="151"/>
      <c r="E13" s="58" t="s">
        <v>355</v>
      </c>
      <c r="L13" s="59"/>
      <c r="M13" s="59"/>
      <c r="N13" s="59"/>
      <c r="O13" s="59" t="s">
        <v>12</v>
      </c>
      <c r="P13" s="59"/>
      <c r="Q13" s="59" t="s">
        <v>18</v>
      </c>
      <c r="R13" s="59"/>
      <c r="S13" s="59"/>
      <c r="T13" s="59"/>
    </row>
    <row r="14" spans="2:20" ht="25" customHeight="1" x14ac:dyDescent="0.3">
      <c r="B14" s="152" t="s">
        <v>357</v>
      </c>
      <c r="C14" s="153"/>
      <c r="D14" s="153"/>
      <c r="E14" s="154"/>
      <c r="L14" s="59"/>
      <c r="M14" s="59"/>
      <c r="N14" s="59"/>
      <c r="O14" s="60" t="s">
        <v>20</v>
      </c>
      <c r="P14" s="59"/>
      <c r="Q14" s="60" t="s">
        <v>21</v>
      </c>
      <c r="R14" s="59"/>
      <c r="S14" s="59"/>
      <c r="T14" s="59"/>
    </row>
    <row r="15" spans="2:20" ht="25" customHeight="1" x14ac:dyDescent="0.3">
      <c r="B15" s="55" t="s">
        <v>349</v>
      </c>
      <c r="C15" s="155" t="s">
        <v>350</v>
      </c>
      <c r="D15" s="155"/>
      <c r="E15" s="56" t="s">
        <v>2</v>
      </c>
      <c r="L15" s="59"/>
      <c r="M15" s="59"/>
      <c r="N15" s="59"/>
      <c r="O15" s="60" t="s">
        <v>23</v>
      </c>
      <c r="P15" s="59"/>
      <c r="Q15" s="60" t="s">
        <v>24</v>
      </c>
      <c r="R15" s="59"/>
      <c r="S15" s="59"/>
      <c r="T15" s="59"/>
    </row>
    <row r="16" spans="2:20" ht="25" customHeight="1" x14ac:dyDescent="0.3">
      <c r="B16" s="55" t="s">
        <v>351</v>
      </c>
      <c r="C16" s="147" t="s">
        <v>350</v>
      </c>
      <c r="D16" s="148"/>
      <c r="E16" s="56" t="s">
        <v>2</v>
      </c>
      <c r="L16" s="59"/>
      <c r="M16" s="59"/>
      <c r="N16" s="59"/>
      <c r="O16" s="60" t="s">
        <v>26</v>
      </c>
      <c r="P16" s="59"/>
      <c r="Q16" s="59"/>
      <c r="R16" s="59"/>
      <c r="S16" s="59"/>
      <c r="T16" s="59"/>
    </row>
    <row r="17" spans="2:20" ht="82.5" customHeight="1" x14ac:dyDescent="0.3">
      <c r="B17" s="3" t="s">
        <v>352</v>
      </c>
      <c r="C17" s="145"/>
      <c r="D17" s="149"/>
      <c r="E17" s="80" t="s">
        <v>353</v>
      </c>
      <c r="L17" s="59"/>
      <c r="M17" s="59"/>
      <c r="N17" s="59"/>
      <c r="O17" s="61" t="s">
        <v>28</v>
      </c>
      <c r="P17" s="59"/>
      <c r="Q17" s="59"/>
      <c r="R17" s="59"/>
      <c r="S17" s="59"/>
      <c r="T17" s="59"/>
    </row>
    <row r="18" spans="2:20" ht="80.150000000000006" customHeight="1" x14ac:dyDescent="0.3">
      <c r="B18" s="57" t="s">
        <v>354</v>
      </c>
      <c r="C18" s="150" t="s">
        <v>350</v>
      </c>
      <c r="D18" s="151"/>
      <c r="E18" s="58" t="s">
        <v>355</v>
      </c>
      <c r="L18" s="59"/>
      <c r="M18" s="59"/>
      <c r="N18" s="59"/>
      <c r="O18" s="59"/>
      <c r="P18" s="59"/>
      <c r="Q18" s="59"/>
      <c r="R18" s="59"/>
      <c r="S18" s="59"/>
      <c r="T18" s="59"/>
    </row>
    <row r="19" spans="2:20" ht="25" customHeight="1" x14ac:dyDescent="0.3">
      <c r="B19" s="152" t="s">
        <v>358</v>
      </c>
      <c r="C19" s="153"/>
      <c r="D19" s="153"/>
      <c r="E19" s="154"/>
      <c r="L19" s="59"/>
      <c r="M19" s="59" t="s">
        <v>31</v>
      </c>
      <c r="N19" s="59"/>
      <c r="O19" s="62" t="s">
        <v>32</v>
      </c>
      <c r="P19" s="63" t="s">
        <v>33</v>
      </c>
      <c r="Q19" s="63" t="s">
        <v>34</v>
      </c>
      <c r="R19" s="63" t="s">
        <v>35</v>
      </c>
      <c r="S19" s="63" t="s">
        <v>36</v>
      </c>
      <c r="T19" s="73" t="s">
        <v>37</v>
      </c>
    </row>
    <row r="20" spans="2:20" ht="25" customHeight="1" x14ac:dyDescent="0.3">
      <c r="B20" s="55" t="s">
        <v>349</v>
      </c>
      <c r="C20" s="155" t="s">
        <v>350</v>
      </c>
      <c r="D20" s="155"/>
      <c r="E20" s="56" t="s">
        <v>2</v>
      </c>
      <c r="L20" s="59"/>
      <c r="M20" s="64" t="s">
        <v>39</v>
      </c>
      <c r="N20" s="59"/>
      <c r="O20" s="65"/>
      <c r="P20" s="66" t="s">
        <v>40</v>
      </c>
      <c r="Q20" s="66" t="s">
        <v>40</v>
      </c>
      <c r="R20" s="66" t="s">
        <v>40</v>
      </c>
      <c r="S20" s="66" t="s">
        <v>41</v>
      </c>
      <c r="T20" s="74" t="s">
        <v>42</v>
      </c>
    </row>
    <row r="21" spans="2:20" ht="25" customHeight="1" x14ac:dyDescent="0.3">
      <c r="B21" s="55" t="s">
        <v>351</v>
      </c>
      <c r="C21" s="147" t="s">
        <v>350</v>
      </c>
      <c r="D21" s="148"/>
      <c r="E21" s="56" t="s">
        <v>2</v>
      </c>
      <c r="L21" s="59"/>
      <c r="M21" s="64" t="s">
        <v>44</v>
      </c>
      <c r="N21" s="59"/>
      <c r="O21" s="67"/>
      <c r="P21" s="66" t="s">
        <v>45</v>
      </c>
      <c r="Q21" s="66" t="s">
        <v>45</v>
      </c>
      <c r="R21" s="66" t="s">
        <v>45</v>
      </c>
      <c r="S21" s="66" t="s">
        <v>46</v>
      </c>
      <c r="T21" s="74" t="s">
        <v>47</v>
      </c>
    </row>
    <row r="22" spans="2:20" ht="81" customHeight="1" x14ac:dyDescent="0.3">
      <c r="B22" s="3" t="s">
        <v>352</v>
      </c>
      <c r="C22" s="145"/>
      <c r="D22" s="149"/>
      <c r="E22" s="80" t="s">
        <v>353</v>
      </c>
      <c r="L22" s="59"/>
      <c r="M22" s="64" t="s">
        <v>50</v>
      </c>
      <c r="N22" s="59"/>
      <c r="O22" s="68"/>
      <c r="P22" s="66" t="s">
        <v>51</v>
      </c>
      <c r="Q22" s="66" t="s">
        <v>51</v>
      </c>
      <c r="R22" s="66" t="s">
        <v>51</v>
      </c>
      <c r="S22" s="66" t="s">
        <v>52</v>
      </c>
      <c r="T22" s="74" t="s">
        <v>53</v>
      </c>
    </row>
    <row r="23" spans="2:20" ht="80.150000000000006" customHeight="1" x14ac:dyDescent="0.3">
      <c r="B23" s="57" t="s">
        <v>354</v>
      </c>
      <c r="C23" s="150" t="s">
        <v>350</v>
      </c>
      <c r="D23" s="151"/>
      <c r="E23" s="58" t="s">
        <v>355</v>
      </c>
      <c r="L23" s="59"/>
      <c r="M23" s="64" t="s">
        <v>57</v>
      </c>
      <c r="N23" s="59"/>
      <c r="O23" s="68"/>
      <c r="P23" s="66" t="s">
        <v>58</v>
      </c>
      <c r="Q23" s="66" t="s">
        <v>58</v>
      </c>
      <c r="R23" s="66" t="s">
        <v>58</v>
      </c>
      <c r="S23" s="66" t="s">
        <v>59</v>
      </c>
      <c r="T23" s="74" t="s">
        <v>60</v>
      </c>
    </row>
    <row r="24" spans="2:20" ht="25" customHeight="1" x14ac:dyDescent="0.3">
      <c r="L24" s="59"/>
      <c r="M24" s="64" t="s">
        <v>62</v>
      </c>
      <c r="N24" s="59"/>
      <c r="O24" s="68"/>
      <c r="P24" s="66" t="s">
        <v>63</v>
      </c>
      <c r="Q24" s="66" t="s">
        <v>63</v>
      </c>
      <c r="R24" s="66" t="s">
        <v>63</v>
      </c>
      <c r="S24" s="66" t="s">
        <v>64</v>
      </c>
      <c r="T24" s="74" t="s">
        <v>65</v>
      </c>
    </row>
    <row r="25" spans="2:20" ht="25" customHeight="1" x14ac:dyDescent="0.3">
      <c r="L25" s="59"/>
      <c r="M25" s="64" t="s">
        <v>67</v>
      </c>
      <c r="N25" s="59"/>
      <c r="O25" s="68"/>
      <c r="P25" s="66" t="s">
        <v>68</v>
      </c>
      <c r="Q25" s="66" t="s">
        <v>68</v>
      </c>
      <c r="R25" s="66" t="s">
        <v>68</v>
      </c>
      <c r="S25" s="66" t="s">
        <v>47</v>
      </c>
      <c r="T25" s="74" t="s">
        <v>69</v>
      </c>
    </row>
    <row r="26" spans="2:20" ht="25" customHeight="1" x14ac:dyDescent="0.3">
      <c r="L26" s="59"/>
      <c r="M26" s="64" t="s">
        <v>71</v>
      </c>
      <c r="N26" s="59"/>
      <c r="O26" s="68"/>
      <c r="P26" s="66" t="s">
        <v>72</v>
      </c>
      <c r="Q26" s="66" t="s">
        <v>72</v>
      </c>
      <c r="R26" s="66" t="s">
        <v>72</v>
      </c>
      <c r="S26" s="66" t="s">
        <v>67</v>
      </c>
      <c r="T26" s="74" t="s">
        <v>73</v>
      </c>
    </row>
    <row r="27" spans="2:20" ht="25" customHeight="1" x14ac:dyDescent="0.3">
      <c r="L27" s="59"/>
      <c r="M27" s="64" t="s">
        <v>75</v>
      </c>
      <c r="N27" s="59"/>
      <c r="O27" s="68"/>
      <c r="P27" s="66" t="s">
        <v>76</v>
      </c>
      <c r="Q27" s="66" t="s">
        <v>76</v>
      </c>
      <c r="R27" s="66" t="s">
        <v>76</v>
      </c>
      <c r="S27" s="69"/>
      <c r="T27" s="68"/>
    </row>
    <row r="28" spans="2:20" ht="25" customHeight="1" x14ac:dyDescent="0.3">
      <c r="L28" s="59"/>
      <c r="M28" s="64" t="s">
        <v>79</v>
      </c>
      <c r="N28" s="59"/>
      <c r="O28" s="68"/>
      <c r="P28" s="66" t="s">
        <v>80</v>
      </c>
      <c r="Q28" s="66" t="s">
        <v>80</v>
      </c>
      <c r="R28" s="66" t="s">
        <v>80</v>
      </c>
      <c r="S28" s="69"/>
      <c r="T28" s="68"/>
    </row>
    <row r="29" spans="2:20" ht="25" customHeight="1" x14ac:dyDescent="0.3">
      <c r="L29" s="59"/>
      <c r="M29" s="64" t="s">
        <v>82</v>
      </c>
      <c r="N29" s="59"/>
      <c r="O29" s="68"/>
      <c r="P29" s="66" t="s">
        <v>83</v>
      </c>
      <c r="Q29" s="66" t="s">
        <v>83</v>
      </c>
      <c r="R29" s="66" t="s">
        <v>83</v>
      </c>
      <c r="S29" s="69"/>
      <c r="T29" s="68"/>
    </row>
    <row r="30" spans="2:20" ht="26.5" customHeight="1" x14ac:dyDescent="0.3">
      <c r="L30" s="59"/>
      <c r="M30" s="64" t="s">
        <v>85</v>
      </c>
      <c r="N30" s="59"/>
      <c r="O30" s="68"/>
      <c r="P30" s="66" t="s">
        <v>86</v>
      </c>
      <c r="Q30" s="66" t="s">
        <v>86</v>
      </c>
      <c r="R30" s="66" t="s">
        <v>86</v>
      </c>
      <c r="S30" s="69"/>
      <c r="T30" s="68"/>
    </row>
    <row r="31" spans="2:20" ht="26.15" customHeight="1" x14ac:dyDescent="0.3">
      <c r="L31" s="59"/>
      <c r="M31" s="64" t="s">
        <v>87</v>
      </c>
      <c r="N31" s="59"/>
      <c r="O31" s="69"/>
      <c r="P31" s="66" t="s">
        <v>88</v>
      </c>
      <c r="Q31" s="66" t="s">
        <v>88</v>
      </c>
      <c r="R31" s="66" t="s">
        <v>88</v>
      </c>
      <c r="S31" s="69"/>
      <c r="T31" s="68"/>
    </row>
    <row r="32" spans="2:20" ht="26.15" customHeight="1" x14ac:dyDescent="0.3">
      <c r="L32" s="59"/>
      <c r="M32" s="64" t="s">
        <v>89</v>
      </c>
      <c r="N32" s="59"/>
      <c r="O32" s="68"/>
      <c r="P32" s="66" t="s">
        <v>90</v>
      </c>
      <c r="Q32" s="66" t="s">
        <v>90</v>
      </c>
      <c r="R32" s="66" t="s">
        <v>90</v>
      </c>
      <c r="S32" s="69"/>
      <c r="T32" s="68"/>
    </row>
    <row r="33" spans="12:20" x14ac:dyDescent="0.3">
      <c r="L33" s="59"/>
      <c r="M33" s="64" t="s">
        <v>91</v>
      </c>
      <c r="N33" s="59"/>
      <c r="O33" s="68"/>
      <c r="P33" s="66" t="s">
        <v>92</v>
      </c>
      <c r="Q33" s="66" t="s">
        <v>92</v>
      </c>
      <c r="R33" s="66" t="s">
        <v>92</v>
      </c>
      <c r="S33" s="69"/>
      <c r="T33" s="68"/>
    </row>
    <row r="34" spans="12:20" x14ac:dyDescent="0.3">
      <c r="L34" s="59"/>
      <c r="M34" s="64" t="s">
        <v>93</v>
      </c>
      <c r="N34" s="59"/>
      <c r="O34" s="68"/>
      <c r="P34" s="66" t="s">
        <v>94</v>
      </c>
      <c r="Q34" s="66" t="s">
        <v>94</v>
      </c>
      <c r="R34" s="66" t="s">
        <v>94</v>
      </c>
      <c r="S34" s="69"/>
      <c r="T34" s="68"/>
    </row>
    <row r="35" spans="12:20" x14ac:dyDescent="0.3">
      <c r="L35" s="59"/>
      <c r="M35" s="64" t="s">
        <v>95</v>
      </c>
      <c r="N35" s="59"/>
      <c r="O35" s="68"/>
      <c r="P35" s="68"/>
      <c r="Q35" s="68"/>
      <c r="R35" s="68"/>
      <c r="S35" s="68"/>
      <c r="T35" s="75"/>
    </row>
    <row r="36" spans="12:20" x14ac:dyDescent="0.3">
      <c r="L36" s="59"/>
      <c r="M36" s="64" t="s">
        <v>96</v>
      </c>
      <c r="N36" s="59"/>
      <c r="O36" s="68"/>
      <c r="P36" s="70" t="s">
        <v>33</v>
      </c>
      <c r="Q36" s="70" t="s">
        <v>34</v>
      </c>
      <c r="R36" s="63" t="s">
        <v>35</v>
      </c>
      <c r="S36" s="70" t="s">
        <v>36</v>
      </c>
      <c r="T36" s="73" t="s">
        <v>37</v>
      </c>
    </row>
    <row r="37" spans="12:20" x14ac:dyDescent="0.3">
      <c r="L37" s="59"/>
      <c r="M37" s="64" t="s">
        <v>97</v>
      </c>
      <c r="N37" s="59"/>
      <c r="O37" s="68"/>
      <c r="P37" s="71" t="s">
        <v>98</v>
      </c>
      <c r="Q37" s="71" t="s">
        <v>99</v>
      </c>
      <c r="R37" s="71" t="s">
        <v>100</v>
      </c>
      <c r="S37" s="70" t="s">
        <v>101</v>
      </c>
      <c r="T37" s="76" t="s">
        <v>102</v>
      </c>
    </row>
    <row r="38" spans="12:20" x14ac:dyDescent="0.3">
      <c r="L38" s="59"/>
      <c r="M38" s="64" t="s">
        <v>103</v>
      </c>
      <c r="N38" s="59"/>
      <c r="O38" s="68"/>
      <c r="P38" s="72" t="s">
        <v>104</v>
      </c>
      <c r="Q38" s="72" t="s">
        <v>104</v>
      </c>
      <c r="R38" s="72" t="s">
        <v>104</v>
      </c>
      <c r="S38" s="77" t="s">
        <v>105</v>
      </c>
      <c r="T38" s="78" t="s">
        <v>106</v>
      </c>
    </row>
    <row r="39" spans="12:20" x14ac:dyDescent="0.3">
      <c r="L39" s="59"/>
      <c r="M39" s="64" t="s">
        <v>107</v>
      </c>
      <c r="N39" s="59"/>
      <c r="O39" s="68"/>
      <c r="P39" s="72" t="s">
        <v>108</v>
      </c>
      <c r="Q39" s="72" t="s">
        <v>108</v>
      </c>
      <c r="R39" s="72" t="s">
        <v>108</v>
      </c>
      <c r="S39" s="70" t="s">
        <v>109</v>
      </c>
      <c r="T39" s="76" t="s">
        <v>110</v>
      </c>
    </row>
    <row r="40" spans="12:20" x14ac:dyDescent="0.3">
      <c r="L40" s="59"/>
      <c r="M40" s="64" t="s">
        <v>111</v>
      </c>
      <c r="N40" s="59"/>
      <c r="O40" s="68"/>
      <c r="P40" s="72" t="s">
        <v>112</v>
      </c>
      <c r="Q40" s="72" t="s">
        <v>112</v>
      </c>
      <c r="R40" s="72" t="s">
        <v>112</v>
      </c>
      <c r="S40" s="77" t="s">
        <v>113</v>
      </c>
      <c r="T40" s="78" t="s">
        <v>114</v>
      </c>
    </row>
    <row r="41" spans="12:20" x14ac:dyDescent="0.3">
      <c r="L41" s="59"/>
      <c r="M41" s="64" t="s">
        <v>68</v>
      </c>
      <c r="N41" s="59"/>
      <c r="O41" s="68"/>
      <c r="P41" s="72" t="s">
        <v>115</v>
      </c>
      <c r="Q41" s="72" t="s">
        <v>115</v>
      </c>
      <c r="R41" s="72" t="s">
        <v>115</v>
      </c>
      <c r="S41" s="70" t="s">
        <v>116</v>
      </c>
      <c r="T41" s="76" t="s">
        <v>117</v>
      </c>
    </row>
    <row r="42" spans="12:20" x14ac:dyDescent="0.3">
      <c r="L42" s="59"/>
      <c r="M42" s="64" t="s">
        <v>118</v>
      </c>
      <c r="N42" s="59"/>
      <c r="O42" s="68"/>
      <c r="P42" s="72" t="s">
        <v>119</v>
      </c>
      <c r="Q42" s="72" t="s">
        <v>119</v>
      </c>
      <c r="R42" s="72" t="s">
        <v>119</v>
      </c>
      <c r="S42" s="77" t="s">
        <v>120</v>
      </c>
      <c r="T42" s="78" t="s">
        <v>121</v>
      </c>
    </row>
    <row r="43" spans="12:20" x14ac:dyDescent="0.3">
      <c r="L43" s="59"/>
      <c r="N43" s="59"/>
      <c r="O43" s="68"/>
      <c r="P43" s="71" t="s">
        <v>122</v>
      </c>
      <c r="Q43" s="71" t="s">
        <v>123</v>
      </c>
      <c r="R43" s="71" t="s">
        <v>124</v>
      </c>
      <c r="S43" s="77" t="s">
        <v>125</v>
      </c>
      <c r="T43" s="78" t="s">
        <v>126</v>
      </c>
    </row>
    <row r="44" spans="12:20" x14ac:dyDescent="0.3">
      <c r="L44" s="59"/>
      <c r="M44" s="59"/>
      <c r="N44" s="59"/>
      <c r="O44" s="68"/>
      <c r="P44" s="72" t="s">
        <v>127</v>
      </c>
      <c r="Q44" s="72" t="s">
        <v>127</v>
      </c>
      <c r="R44" s="72" t="s">
        <v>127</v>
      </c>
      <c r="S44" s="77" t="s">
        <v>128</v>
      </c>
      <c r="T44" s="79" t="s">
        <v>129</v>
      </c>
    </row>
    <row r="45" spans="12:20" x14ac:dyDescent="0.3">
      <c r="L45" s="59"/>
      <c r="M45" s="59"/>
      <c r="N45" s="59"/>
      <c r="O45" s="68"/>
      <c r="P45" s="72" t="s">
        <v>130</v>
      </c>
      <c r="Q45" s="72" t="s">
        <v>130</v>
      </c>
      <c r="R45" s="72" t="s">
        <v>130</v>
      </c>
      <c r="S45" s="70" t="s">
        <v>131</v>
      </c>
      <c r="T45" s="78" t="s">
        <v>132</v>
      </c>
    </row>
    <row r="46" spans="12:20" x14ac:dyDescent="0.3">
      <c r="L46" s="59"/>
      <c r="M46" s="59"/>
      <c r="N46" s="59"/>
      <c r="O46" s="68"/>
      <c r="P46" s="72" t="s">
        <v>133</v>
      </c>
      <c r="Q46" s="72" t="s">
        <v>133</v>
      </c>
      <c r="R46" s="72" t="s">
        <v>133</v>
      </c>
      <c r="S46" s="77" t="s">
        <v>134</v>
      </c>
      <c r="T46" s="78" t="s">
        <v>135</v>
      </c>
    </row>
    <row r="47" spans="12:20" x14ac:dyDescent="0.3">
      <c r="L47" s="59"/>
      <c r="M47" s="59"/>
      <c r="N47" s="59"/>
      <c r="O47" s="68"/>
      <c r="P47" s="72" t="s">
        <v>136</v>
      </c>
      <c r="Q47" s="72" t="s">
        <v>136</v>
      </c>
      <c r="R47" s="72" t="s">
        <v>136</v>
      </c>
      <c r="S47" s="77" t="s">
        <v>137</v>
      </c>
      <c r="T47" s="78" t="s">
        <v>138</v>
      </c>
    </row>
    <row r="48" spans="12:20" x14ac:dyDescent="0.3">
      <c r="L48" s="59"/>
      <c r="M48" s="59"/>
      <c r="N48" s="59"/>
      <c r="O48" s="68"/>
      <c r="P48" s="72" t="s">
        <v>139</v>
      </c>
      <c r="Q48" s="72" t="s">
        <v>139</v>
      </c>
      <c r="R48" s="72" t="s">
        <v>139</v>
      </c>
      <c r="S48" s="77" t="s">
        <v>140</v>
      </c>
      <c r="T48" s="76" t="s">
        <v>141</v>
      </c>
    </row>
    <row r="49" spans="12:20" x14ac:dyDescent="0.3">
      <c r="L49" s="59"/>
      <c r="M49" s="59"/>
      <c r="N49" s="59"/>
      <c r="O49" s="68"/>
      <c r="P49" s="72" t="s">
        <v>142</v>
      </c>
      <c r="Q49" s="72" t="s">
        <v>142</v>
      </c>
      <c r="R49" s="72" t="s">
        <v>142</v>
      </c>
      <c r="S49" s="77" t="s">
        <v>143</v>
      </c>
      <c r="T49" s="78" t="s">
        <v>46</v>
      </c>
    </row>
    <row r="50" spans="12:20" x14ac:dyDescent="0.3">
      <c r="L50" s="59"/>
      <c r="M50" s="59"/>
      <c r="N50" s="59"/>
      <c r="O50" s="68"/>
      <c r="P50" s="72" t="s">
        <v>144</v>
      </c>
      <c r="Q50" s="72" t="s">
        <v>144</v>
      </c>
      <c r="R50" s="72" t="s">
        <v>144</v>
      </c>
      <c r="S50" s="77" t="s">
        <v>145</v>
      </c>
      <c r="T50" s="78" t="s">
        <v>146</v>
      </c>
    </row>
    <row r="51" spans="12:20" x14ac:dyDescent="0.3">
      <c r="L51" s="59"/>
      <c r="M51" s="59"/>
      <c r="N51" s="59"/>
      <c r="O51" s="68"/>
      <c r="P51" s="71" t="s">
        <v>147</v>
      </c>
      <c r="Q51" s="71" t="s">
        <v>148</v>
      </c>
      <c r="R51" s="71" t="s">
        <v>149</v>
      </c>
      <c r="S51" s="70" t="s">
        <v>150</v>
      </c>
      <c r="T51" s="78" t="s">
        <v>151</v>
      </c>
    </row>
    <row r="52" spans="12:20" x14ac:dyDescent="0.3">
      <c r="L52" s="59"/>
      <c r="M52" s="59"/>
      <c r="N52" s="59"/>
      <c r="O52" s="68"/>
      <c r="P52" s="72" t="s">
        <v>152</v>
      </c>
      <c r="Q52" s="72" t="s">
        <v>152</v>
      </c>
      <c r="R52" s="72" t="s">
        <v>152</v>
      </c>
      <c r="S52" s="77" t="s">
        <v>153</v>
      </c>
      <c r="T52" s="76" t="s">
        <v>154</v>
      </c>
    </row>
    <row r="53" spans="12:20" x14ac:dyDescent="0.3">
      <c r="L53" s="59"/>
      <c r="M53" s="59"/>
      <c r="N53" s="59"/>
      <c r="O53" s="68"/>
      <c r="P53" s="72" t="s">
        <v>155</v>
      </c>
      <c r="Q53" s="72" t="s">
        <v>155</v>
      </c>
      <c r="R53" s="72" t="s">
        <v>155</v>
      </c>
      <c r="S53" s="77" t="s">
        <v>156</v>
      </c>
      <c r="T53" s="78" t="s">
        <v>157</v>
      </c>
    </row>
    <row r="54" spans="12:20" x14ac:dyDescent="0.3">
      <c r="L54" s="59"/>
      <c r="M54" s="59"/>
      <c r="N54" s="59"/>
      <c r="O54" s="68"/>
      <c r="P54" s="72" t="s">
        <v>158</v>
      </c>
      <c r="Q54" s="72" t="s">
        <v>158</v>
      </c>
      <c r="R54" s="72" t="s">
        <v>158</v>
      </c>
      <c r="S54" s="77" t="s">
        <v>159</v>
      </c>
      <c r="T54" s="76" t="s">
        <v>160</v>
      </c>
    </row>
    <row r="55" spans="12:20" x14ac:dyDescent="0.3">
      <c r="L55" s="59"/>
      <c r="M55" s="59"/>
      <c r="N55" s="59"/>
      <c r="O55" s="68"/>
      <c r="P55" s="72" t="s">
        <v>161</v>
      </c>
      <c r="Q55" s="72" t="s">
        <v>161</v>
      </c>
      <c r="R55" s="72" t="s">
        <v>161</v>
      </c>
      <c r="S55" s="70" t="s">
        <v>162</v>
      </c>
      <c r="T55" s="78" t="s">
        <v>163</v>
      </c>
    </row>
    <row r="56" spans="12:20" x14ac:dyDescent="0.3">
      <c r="L56" s="59"/>
      <c r="M56" s="59"/>
      <c r="N56" s="59"/>
      <c r="O56" s="68"/>
      <c r="P56" s="72" t="s">
        <v>164</v>
      </c>
      <c r="Q56" s="72" t="s">
        <v>164</v>
      </c>
      <c r="R56" s="72" t="s">
        <v>164</v>
      </c>
      <c r="S56" s="77" t="s">
        <v>165</v>
      </c>
      <c r="T56" s="78" t="s">
        <v>166</v>
      </c>
    </row>
    <row r="57" spans="12:20" x14ac:dyDescent="0.3">
      <c r="L57" s="59"/>
      <c r="M57" s="59"/>
      <c r="N57" s="59"/>
      <c r="O57" s="68"/>
      <c r="P57" s="72" t="s">
        <v>167</v>
      </c>
      <c r="Q57" s="72" t="s">
        <v>167</v>
      </c>
      <c r="R57" s="72" t="s">
        <v>167</v>
      </c>
      <c r="S57" s="77" t="s">
        <v>168</v>
      </c>
      <c r="T57" s="78" t="s">
        <v>169</v>
      </c>
    </row>
    <row r="58" spans="12:20" x14ac:dyDescent="0.3">
      <c r="L58" s="59"/>
      <c r="M58" s="59"/>
      <c r="N58" s="59"/>
      <c r="O58" s="68"/>
      <c r="P58" s="72" t="s">
        <v>170</v>
      </c>
      <c r="Q58" s="72" t="s">
        <v>170</v>
      </c>
      <c r="R58" s="72" t="s">
        <v>170</v>
      </c>
      <c r="S58" s="70" t="s">
        <v>171</v>
      </c>
      <c r="T58" s="78" t="s">
        <v>128</v>
      </c>
    </row>
    <row r="59" spans="12:20" x14ac:dyDescent="0.3">
      <c r="L59" s="59"/>
      <c r="M59" s="59"/>
      <c r="N59" s="59"/>
      <c r="O59" s="68"/>
      <c r="P59" s="72" t="s">
        <v>172</v>
      </c>
      <c r="Q59" s="72" t="s">
        <v>172</v>
      </c>
      <c r="R59" s="72" t="s">
        <v>172</v>
      </c>
      <c r="S59" s="77" t="s">
        <v>132</v>
      </c>
      <c r="T59" s="78" t="s">
        <v>173</v>
      </c>
    </row>
    <row r="60" spans="12:20" x14ac:dyDescent="0.3">
      <c r="L60" s="59"/>
      <c r="M60" s="59"/>
      <c r="N60" s="59"/>
      <c r="O60" s="68"/>
      <c r="P60" s="72" t="s">
        <v>174</v>
      </c>
      <c r="Q60" s="72" t="s">
        <v>174</v>
      </c>
      <c r="R60" s="72" t="s">
        <v>175</v>
      </c>
      <c r="S60" s="77" t="s">
        <v>176</v>
      </c>
      <c r="T60" s="78" t="s">
        <v>177</v>
      </c>
    </row>
    <row r="61" spans="12:20" x14ac:dyDescent="0.3">
      <c r="L61" s="59"/>
      <c r="M61" s="59"/>
      <c r="N61" s="59"/>
      <c r="O61" s="68"/>
      <c r="P61" s="72" t="s">
        <v>178</v>
      </c>
      <c r="Q61" s="72" t="s">
        <v>178</v>
      </c>
      <c r="R61" s="72" t="s">
        <v>178</v>
      </c>
      <c r="S61" s="77" t="s">
        <v>135</v>
      </c>
      <c r="T61" s="76" t="s">
        <v>179</v>
      </c>
    </row>
    <row r="62" spans="12:20" x14ac:dyDescent="0.3">
      <c r="L62" s="59"/>
      <c r="M62" s="59"/>
      <c r="N62" s="59"/>
      <c r="O62" s="68"/>
      <c r="P62" s="72" t="s">
        <v>180</v>
      </c>
      <c r="Q62" s="72" t="s">
        <v>180</v>
      </c>
      <c r="R62" s="72" t="s">
        <v>180</v>
      </c>
      <c r="S62" s="70" t="s">
        <v>181</v>
      </c>
      <c r="T62" s="78" t="s">
        <v>182</v>
      </c>
    </row>
    <row r="63" spans="12:20" x14ac:dyDescent="0.3">
      <c r="L63" s="59"/>
      <c r="M63" s="59"/>
      <c r="N63" s="59"/>
      <c r="O63" s="68"/>
      <c r="P63" s="72" t="s">
        <v>183</v>
      </c>
      <c r="Q63" s="72" t="s">
        <v>183</v>
      </c>
      <c r="R63" s="72" t="s">
        <v>183</v>
      </c>
      <c r="S63" s="77" t="s">
        <v>184</v>
      </c>
      <c r="T63" s="78" t="s">
        <v>185</v>
      </c>
    </row>
    <row r="64" spans="12:20" x14ac:dyDescent="0.3">
      <c r="L64" s="59"/>
      <c r="M64" s="59"/>
      <c r="N64" s="59"/>
      <c r="O64" s="68"/>
      <c r="P64" s="72" t="s">
        <v>186</v>
      </c>
      <c r="Q64" s="72" t="s">
        <v>186</v>
      </c>
      <c r="R64" s="72" t="s">
        <v>186</v>
      </c>
      <c r="S64" s="77" t="s">
        <v>187</v>
      </c>
      <c r="T64" s="78" t="s">
        <v>188</v>
      </c>
    </row>
    <row r="65" spans="12:20" x14ac:dyDescent="0.3">
      <c r="L65" s="59"/>
      <c r="M65" s="59"/>
      <c r="N65" s="59"/>
      <c r="O65" s="68"/>
      <c r="P65" s="72" t="s">
        <v>189</v>
      </c>
      <c r="Q65" s="72" t="s">
        <v>189</v>
      </c>
      <c r="R65" s="72" t="s">
        <v>189</v>
      </c>
      <c r="S65" s="77" t="s">
        <v>190</v>
      </c>
      <c r="T65" s="79" t="s">
        <v>191</v>
      </c>
    </row>
    <row r="66" spans="12:20" x14ac:dyDescent="0.3">
      <c r="L66" s="59"/>
      <c r="M66" s="59"/>
      <c r="N66" s="59"/>
      <c r="O66" s="68"/>
      <c r="P66" s="72" t="s">
        <v>192</v>
      </c>
      <c r="Q66" s="72" t="s">
        <v>192</v>
      </c>
      <c r="R66" s="72" t="s">
        <v>192</v>
      </c>
      <c r="S66" s="70" t="s">
        <v>193</v>
      </c>
      <c r="T66" s="78" t="s">
        <v>194</v>
      </c>
    </row>
    <row r="67" spans="12:20" x14ac:dyDescent="0.3">
      <c r="L67" s="59"/>
      <c r="M67" s="59"/>
      <c r="N67" s="59"/>
      <c r="O67" s="68"/>
      <c r="P67" s="72" t="s">
        <v>195</v>
      </c>
      <c r="Q67" s="72" t="s">
        <v>195</v>
      </c>
      <c r="R67" s="72" t="s">
        <v>195</v>
      </c>
      <c r="S67" s="77" t="s">
        <v>196</v>
      </c>
      <c r="T67" s="78" t="s">
        <v>197</v>
      </c>
    </row>
    <row r="68" spans="12:20" x14ac:dyDescent="0.3">
      <c r="L68" s="59"/>
      <c r="M68" s="59"/>
      <c r="N68" s="59"/>
      <c r="O68" s="68"/>
      <c r="P68" s="72" t="s">
        <v>198</v>
      </c>
      <c r="Q68" s="72" t="s">
        <v>198</v>
      </c>
      <c r="R68" s="72" t="s">
        <v>198</v>
      </c>
      <c r="S68" s="70" t="s">
        <v>199</v>
      </c>
      <c r="T68" s="78" t="s">
        <v>200</v>
      </c>
    </row>
    <row r="69" spans="12:20" x14ac:dyDescent="0.3">
      <c r="L69" s="59"/>
      <c r="M69" s="59"/>
      <c r="N69" s="59"/>
      <c r="O69" s="68"/>
      <c r="P69" s="72" t="s">
        <v>201</v>
      </c>
      <c r="Q69" s="72" t="s">
        <v>201</v>
      </c>
      <c r="R69" s="72" t="s">
        <v>201</v>
      </c>
      <c r="S69" s="77" t="s">
        <v>114</v>
      </c>
      <c r="T69" s="76" t="s">
        <v>202</v>
      </c>
    </row>
    <row r="70" spans="12:20" x14ac:dyDescent="0.3">
      <c r="L70" s="59"/>
      <c r="M70" s="59"/>
      <c r="N70" s="59"/>
      <c r="O70" s="68"/>
      <c r="P70" s="72" t="s">
        <v>203</v>
      </c>
      <c r="Q70" s="72" t="s">
        <v>203</v>
      </c>
      <c r="R70" s="72" t="s">
        <v>203</v>
      </c>
      <c r="S70" s="70" t="s">
        <v>204</v>
      </c>
      <c r="T70" s="78" t="s">
        <v>205</v>
      </c>
    </row>
    <row r="71" spans="12:20" x14ac:dyDescent="0.3">
      <c r="L71" s="59"/>
      <c r="M71" s="59"/>
      <c r="N71" s="59"/>
      <c r="O71" s="68"/>
      <c r="P71" s="72" t="s">
        <v>206</v>
      </c>
      <c r="Q71" s="72" t="s">
        <v>206</v>
      </c>
      <c r="R71" s="72" t="s">
        <v>206</v>
      </c>
      <c r="S71" s="77" t="s">
        <v>207</v>
      </c>
      <c r="T71" s="78" t="s">
        <v>208</v>
      </c>
    </row>
    <row r="72" spans="12:20" x14ac:dyDescent="0.3">
      <c r="L72" s="59"/>
      <c r="M72" s="59"/>
      <c r="N72" s="59"/>
      <c r="O72" s="68"/>
      <c r="P72" s="72" t="s">
        <v>209</v>
      </c>
      <c r="Q72" s="72" t="s">
        <v>209</v>
      </c>
      <c r="R72" s="72" t="s">
        <v>209</v>
      </c>
      <c r="S72" s="69"/>
      <c r="T72" s="78" t="s">
        <v>210</v>
      </c>
    </row>
    <row r="73" spans="12:20" x14ac:dyDescent="0.3">
      <c r="L73" s="59"/>
      <c r="M73" s="59"/>
      <c r="N73" s="59"/>
      <c r="O73" s="68"/>
      <c r="P73" s="72" t="s">
        <v>211</v>
      </c>
      <c r="Q73" s="72" t="s">
        <v>211</v>
      </c>
      <c r="R73" s="72" t="s">
        <v>211</v>
      </c>
      <c r="S73" s="69"/>
      <c r="T73" s="78" t="s">
        <v>212</v>
      </c>
    </row>
    <row r="74" spans="12:20" x14ac:dyDescent="0.3">
      <c r="L74" s="59"/>
      <c r="M74" s="59"/>
      <c r="N74" s="59"/>
      <c r="O74" s="68"/>
      <c r="P74" s="72" t="s">
        <v>213</v>
      </c>
      <c r="Q74" s="72" t="s">
        <v>213</v>
      </c>
      <c r="R74" s="72" t="s">
        <v>213</v>
      </c>
      <c r="S74" s="69"/>
      <c r="T74" s="78" t="s">
        <v>214</v>
      </c>
    </row>
    <row r="75" spans="12:20" x14ac:dyDescent="0.3">
      <c r="L75" s="59"/>
      <c r="M75" s="59"/>
      <c r="N75" s="59"/>
      <c r="O75" s="68"/>
      <c r="P75" s="72" t="s">
        <v>215</v>
      </c>
      <c r="Q75" s="72" t="s">
        <v>215</v>
      </c>
      <c r="R75" s="72" t="s">
        <v>215</v>
      </c>
      <c r="S75" s="69"/>
      <c r="T75" s="78" t="s">
        <v>216</v>
      </c>
    </row>
    <row r="76" spans="12:20" x14ac:dyDescent="0.3">
      <c r="L76" s="59"/>
      <c r="M76" s="59"/>
      <c r="N76" s="59"/>
      <c r="O76" s="68"/>
      <c r="P76" s="72" t="s">
        <v>217</v>
      </c>
      <c r="Q76" s="72" t="s">
        <v>217</v>
      </c>
      <c r="R76" s="72" t="s">
        <v>217</v>
      </c>
      <c r="S76" s="69"/>
      <c r="T76" s="76" t="s">
        <v>218</v>
      </c>
    </row>
    <row r="77" spans="12:20" x14ac:dyDescent="0.3">
      <c r="L77" s="59"/>
      <c r="M77" s="59"/>
      <c r="N77" s="59"/>
      <c r="O77" s="68"/>
      <c r="P77" s="72" t="s">
        <v>219</v>
      </c>
      <c r="Q77" s="72" t="s">
        <v>219</v>
      </c>
      <c r="R77" s="72" t="s">
        <v>219</v>
      </c>
      <c r="S77" s="69"/>
      <c r="T77" s="78" t="s">
        <v>220</v>
      </c>
    </row>
    <row r="78" spans="12:20" x14ac:dyDescent="0.3">
      <c r="L78" s="59"/>
      <c r="M78" s="59"/>
      <c r="N78" s="59"/>
      <c r="O78" s="68"/>
      <c r="P78" s="72" t="s">
        <v>221</v>
      </c>
      <c r="Q78" s="72" t="s">
        <v>221</v>
      </c>
      <c r="R78" s="72" t="s">
        <v>221</v>
      </c>
      <c r="S78" s="69"/>
      <c r="T78" s="78" t="s">
        <v>222</v>
      </c>
    </row>
    <row r="79" spans="12:20" x14ac:dyDescent="0.3">
      <c r="L79" s="59"/>
      <c r="M79" s="59"/>
      <c r="N79" s="59"/>
      <c r="O79" s="68"/>
      <c r="P79" s="72" t="s">
        <v>223</v>
      </c>
      <c r="Q79" s="72" t="s">
        <v>223</v>
      </c>
      <c r="R79" s="72" t="s">
        <v>223</v>
      </c>
      <c r="S79" s="69"/>
      <c r="T79" s="68"/>
    </row>
    <row r="80" spans="12:20" x14ac:dyDescent="0.3">
      <c r="L80" s="59"/>
      <c r="M80" s="59"/>
      <c r="N80" s="59"/>
      <c r="O80" s="68"/>
      <c r="P80" s="72" t="s">
        <v>224</v>
      </c>
      <c r="Q80" s="72" t="s">
        <v>224</v>
      </c>
      <c r="R80" s="72" t="s">
        <v>224</v>
      </c>
      <c r="S80" s="69"/>
      <c r="T80" s="68"/>
    </row>
    <row r="81" spans="12:20" x14ac:dyDescent="0.3">
      <c r="L81" s="59"/>
      <c r="M81" s="59"/>
      <c r="N81" s="59"/>
      <c r="O81" s="68"/>
      <c r="P81" s="72" t="s">
        <v>225</v>
      </c>
      <c r="Q81" s="72" t="s">
        <v>225</v>
      </c>
      <c r="R81" s="72" t="s">
        <v>225</v>
      </c>
      <c r="S81" s="69"/>
      <c r="T81" s="68"/>
    </row>
    <row r="82" spans="12:20" x14ac:dyDescent="0.3">
      <c r="L82" s="59"/>
      <c r="M82" s="59"/>
      <c r="N82" s="59"/>
      <c r="O82" s="68"/>
      <c r="P82" s="72" t="s">
        <v>226</v>
      </c>
      <c r="Q82" s="72" t="s">
        <v>226</v>
      </c>
      <c r="R82" s="72" t="s">
        <v>226</v>
      </c>
      <c r="S82" s="69"/>
      <c r="T82" s="68"/>
    </row>
    <row r="83" spans="12:20" x14ac:dyDescent="0.3">
      <c r="L83" s="59"/>
      <c r="M83" s="59"/>
      <c r="N83" s="59"/>
      <c r="O83" s="68"/>
      <c r="P83" s="71" t="s">
        <v>227</v>
      </c>
      <c r="Q83" s="71" t="s">
        <v>228</v>
      </c>
      <c r="R83" s="71" t="s">
        <v>229</v>
      </c>
      <c r="S83" s="69"/>
      <c r="T83" s="68"/>
    </row>
    <row r="84" spans="12:20" x14ac:dyDescent="0.3">
      <c r="L84" s="59"/>
      <c r="M84" s="59"/>
      <c r="N84" s="59"/>
      <c r="O84" s="68"/>
      <c r="P84" s="72" t="s">
        <v>230</v>
      </c>
      <c r="Q84" s="72" t="s">
        <v>230</v>
      </c>
      <c r="R84" s="72" t="s">
        <v>230</v>
      </c>
      <c r="S84" s="69"/>
      <c r="T84" s="68"/>
    </row>
    <row r="85" spans="12:20" x14ac:dyDescent="0.3">
      <c r="L85" s="59"/>
      <c r="M85" s="59"/>
      <c r="N85" s="59"/>
      <c r="O85" s="68"/>
      <c r="P85" s="72" t="s">
        <v>231</v>
      </c>
      <c r="Q85" s="72" t="s">
        <v>231</v>
      </c>
      <c r="R85" s="72" t="s">
        <v>231</v>
      </c>
      <c r="S85" s="69"/>
      <c r="T85" s="68"/>
    </row>
    <row r="86" spans="12:20" x14ac:dyDescent="0.3">
      <c r="L86" s="59"/>
      <c r="M86" s="59"/>
      <c r="N86" s="59"/>
      <c r="O86" s="68"/>
      <c r="P86" s="72" t="s">
        <v>232</v>
      </c>
      <c r="Q86" s="72" t="s">
        <v>232</v>
      </c>
      <c r="R86" s="72" t="s">
        <v>232</v>
      </c>
      <c r="S86" s="69"/>
      <c r="T86" s="68"/>
    </row>
    <row r="87" spans="12:20" x14ac:dyDescent="0.3">
      <c r="L87" s="59"/>
      <c r="M87" s="59"/>
      <c r="N87" s="59"/>
      <c r="O87" s="68"/>
      <c r="P87" s="71" t="s">
        <v>233</v>
      </c>
      <c r="Q87" s="71" t="s">
        <v>234</v>
      </c>
      <c r="R87" s="71" t="s">
        <v>235</v>
      </c>
      <c r="S87" s="69"/>
      <c r="T87" s="68"/>
    </row>
    <row r="88" spans="12:20" x14ac:dyDescent="0.3">
      <c r="L88" s="59"/>
      <c r="M88" s="59"/>
      <c r="N88" s="59"/>
      <c r="O88" s="68"/>
      <c r="P88" s="72" t="s">
        <v>236</v>
      </c>
      <c r="Q88" s="72" t="s">
        <v>236</v>
      </c>
      <c r="R88" s="72" t="s">
        <v>236</v>
      </c>
      <c r="S88" s="69"/>
      <c r="T88" s="68"/>
    </row>
    <row r="89" spans="12:20" x14ac:dyDescent="0.3">
      <c r="L89" s="59"/>
      <c r="M89" s="59"/>
      <c r="N89" s="59"/>
      <c r="O89" s="68"/>
      <c r="P89" s="72" t="s">
        <v>237</v>
      </c>
      <c r="Q89" s="72" t="s">
        <v>237</v>
      </c>
      <c r="R89" s="72" t="s">
        <v>237</v>
      </c>
      <c r="S89" s="69"/>
      <c r="T89" s="68"/>
    </row>
    <row r="90" spans="12:20" x14ac:dyDescent="0.3">
      <c r="L90" s="59"/>
      <c r="M90" s="59"/>
      <c r="N90" s="59"/>
      <c r="O90" s="68"/>
      <c r="P90" s="72" t="s">
        <v>238</v>
      </c>
      <c r="Q90" s="72" t="s">
        <v>238</v>
      </c>
      <c r="R90" s="72" t="s">
        <v>238</v>
      </c>
      <c r="S90" s="69"/>
      <c r="T90" s="68"/>
    </row>
    <row r="91" spans="12:20" x14ac:dyDescent="0.3">
      <c r="L91" s="59"/>
      <c r="M91" s="59"/>
      <c r="N91" s="59"/>
      <c r="O91" s="68"/>
      <c r="P91" s="72" t="s">
        <v>239</v>
      </c>
      <c r="Q91" s="72" t="s">
        <v>239</v>
      </c>
      <c r="R91" s="72" t="s">
        <v>239</v>
      </c>
      <c r="S91" s="69"/>
      <c r="T91" s="68"/>
    </row>
    <row r="92" spans="12:20" x14ac:dyDescent="0.3">
      <c r="L92" s="59"/>
      <c r="M92" s="59"/>
      <c r="N92" s="59"/>
      <c r="O92" s="68"/>
      <c r="P92" s="71" t="s">
        <v>240</v>
      </c>
      <c r="Q92" s="71" t="s">
        <v>241</v>
      </c>
      <c r="R92" s="71" t="s">
        <v>242</v>
      </c>
      <c r="S92" s="69"/>
      <c r="T92" s="68"/>
    </row>
    <row r="93" spans="12:20" x14ac:dyDescent="0.3">
      <c r="L93" s="59"/>
      <c r="M93" s="59"/>
      <c r="N93" s="59"/>
      <c r="O93" s="68"/>
      <c r="P93" s="72" t="s">
        <v>243</v>
      </c>
      <c r="Q93" s="72" t="s">
        <v>243</v>
      </c>
      <c r="R93" s="72" t="s">
        <v>243</v>
      </c>
      <c r="S93" s="69"/>
      <c r="T93" s="68"/>
    </row>
    <row r="94" spans="12:20" x14ac:dyDescent="0.3">
      <c r="L94" s="59"/>
      <c r="M94" s="59"/>
      <c r="N94" s="59"/>
      <c r="O94" s="68"/>
      <c r="P94" s="72" t="s">
        <v>145</v>
      </c>
      <c r="Q94" s="72" t="s">
        <v>145</v>
      </c>
      <c r="R94" s="72" t="s">
        <v>145</v>
      </c>
      <c r="S94" s="69"/>
      <c r="T94" s="68"/>
    </row>
    <row r="95" spans="12:20" x14ac:dyDescent="0.3">
      <c r="L95" s="59"/>
      <c r="M95" s="59"/>
      <c r="N95" s="59"/>
      <c r="O95" s="68"/>
      <c r="P95" s="71" t="s">
        <v>244</v>
      </c>
      <c r="Q95" s="71" t="s">
        <v>245</v>
      </c>
      <c r="R95" s="71" t="s">
        <v>246</v>
      </c>
      <c r="S95" s="69"/>
      <c r="T95" s="68"/>
    </row>
    <row r="96" spans="12:20" x14ac:dyDescent="0.3">
      <c r="L96" s="59"/>
      <c r="M96" s="59"/>
      <c r="N96" s="59"/>
      <c r="O96" s="68"/>
      <c r="P96" s="72" t="s">
        <v>247</v>
      </c>
      <c r="Q96" s="72" t="s">
        <v>247</v>
      </c>
      <c r="R96" s="72" t="s">
        <v>247</v>
      </c>
      <c r="S96" s="69"/>
      <c r="T96" s="68"/>
    </row>
    <row r="97" spans="12:20" x14ac:dyDescent="0.3">
      <c r="L97" s="59"/>
      <c r="M97" s="59"/>
      <c r="N97" s="59"/>
      <c r="O97" s="68"/>
      <c r="P97" s="72" t="s">
        <v>248</v>
      </c>
      <c r="Q97" s="72" t="s">
        <v>248</v>
      </c>
      <c r="R97" s="72" t="s">
        <v>248</v>
      </c>
      <c r="S97" s="69"/>
      <c r="T97" s="68"/>
    </row>
    <row r="98" spans="12:20" x14ac:dyDescent="0.3">
      <c r="L98" s="59"/>
      <c r="M98" s="59"/>
      <c r="N98" s="59"/>
      <c r="O98" s="68"/>
      <c r="P98" s="72" t="s">
        <v>249</v>
      </c>
      <c r="Q98" s="72" t="s">
        <v>249</v>
      </c>
      <c r="R98" s="72" t="s">
        <v>249</v>
      </c>
      <c r="S98" s="69"/>
      <c r="T98" s="68"/>
    </row>
    <row r="99" spans="12:20" x14ac:dyDescent="0.3">
      <c r="L99" s="59"/>
      <c r="M99" s="59"/>
      <c r="N99" s="59"/>
      <c r="O99" s="68"/>
      <c r="P99" s="72" t="s">
        <v>250</v>
      </c>
      <c r="Q99" s="72" t="s">
        <v>250</v>
      </c>
      <c r="R99" s="72" t="s">
        <v>250</v>
      </c>
      <c r="S99" s="69"/>
      <c r="T99" s="68"/>
    </row>
    <row r="100" spans="12:20" x14ac:dyDescent="0.3">
      <c r="L100" s="59"/>
      <c r="M100" s="59"/>
      <c r="N100" s="59"/>
      <c r="O100" s="68"/>
      <c r="P100" s="72" t="s">
        <v>251</v>
      </c>
      <c r="Q100" s="72" t="s">
        <v>251</v>
      </c>
      <c r="R100" s="72" t="s">
        <v>251</v>
      </c>
      <c r="S100" s="69"/>
      <c r="T100" s="68"/>
    </row>
    <row r="101" spans="12:20" x14ac:dyDescent="0.3">
      <c r="L101" s="59"/>
      <c r="M101" s="59"/>
      <c r="N101" s="59"/>
      <c r="O101" s="68"/>
      <c r="P101" s="72" t="s">
        <v>252</v>
      </c>
      <c r="Q101" s="72" t="s">
        <v>252</v>
      </c>
      <c r="R101" s="72" t="s">
        <v>252</v>
      </c>
      <c r="S101" s="69"/>
      <c r="T101" s="68"/>
    </row>
    <row r="102" spans="12:20" x14ac:dyDescent="0.3">
      <c r="L102" s="59"/>
      <c r="M102" s="59"/>
      <c r="N102" s="59"/>
      <c r="O102" s="68"/>
      <c r="P102" s="72" t="s">
        <v>253</v>
      </c>
      <c r="Q102" s="72" t="s">
        <v>253</v>
      </c>
      <c r="R102" s="72" t="s">
        <v>253</v>
      </c>
      <c r="S102" s="69"/>
      <c r="T102" s="68"/>
    </row>
    <row r="103" spans="12:20" x14ac:dyDescent="0.3">
      <c r="L103" s="59"/>
      <c r="M103" s="59"/>
      <c r="N103" s="59"/>
      <c r="O103" s="68"/>
      <c r="P103" s="72" t="s">
        <v>254</v>
      </c>
      <c r="Q103" s="72" t="s">
        <v>254</v>
      </c>
      <c r="R103" s="72" t="s">
        <v>254</v>
      </c>
      <c r="S103" s="69"/>
      <c r="T103" s="68"/>
    </row>
    <row r="104" spans="12:20" x14ac:dyDescent="0.3">
      <c r="L104" s="59"/>
      <c r="M104" s="59"/>
      <c r="N104" s="59"/>
      <c r="O104" s="68"/>
      <c r="P104" s="71" t="s">
        <v>255</v>
      </c>
      <c r="Q104" s="71" t="s">
        <v>256</v>
      </c>
      <c r="R104" s="71" t="s">
        <v>257</v>
      </c>
      <c r="S104" s="69"/>
      <c r="T104" s="68"/>
    </row>
    <row r="105" spans="12:20" x14ac:dyDescent="0.3">
      <c r="L105" s="59"/>
      <c r="M105" s="59"/>
      <c r="N105" s="59"/>
      <c r="O105" s="68"/>
      <c r="P105" s="72" t="s">
        <v>258</v>
      </c>
      <c r="Q105" s="72" t="s">
        <v>258</v>
      </c>
      <c r="R105" s="72" t="s">
        <v>258</v>
      </c>
      <c r="S105" s="69"/>
      <c r="T105" s="68"/>
    </row>
    <row r="106" spans="12:20" x14ac:dyDescent="0.3">
      <c r="L106" s="59"/>
      <c r="M106" s="59"/>
      <c r="N106" s="59"/>
      <c r="O106" s="68"/>
      <c r="P106" s="72" t="s">
        <v>259</v>
      </c>
      <c r="Q106" s="72" t="s">
        <v>259</v>
      </c>
      <c r="R106" s="72" t="s">
        <v>259</v>
      </c>
      <c r="S106" s="69"/>
      <c r="T106" s="68"/>
    </row>
    <row r="107" spans="12:20" x14ac:dyDescent="0.3">
      <c r="L107" s="59"/>
      <c r="M107" s="59"/>
      <c r="N107" s="59"/>
      <c r="O107" s="68"/>
      <c r="P107" s="71" t="s">
        <v>260</v>
      </c>
      <c r="Q107" s="71" t="s">
        <v>261</v>
      </c>
      <c r="R107" s="71" t="s">
        <v>262</v>
      </c>
      <c r="S107" s="69"/>
      <c r="T107" s="68"/>
    </row>
    <row r="108" spans="12:20" x14ac:dyDescent="0.3">
      <c r="L108" s="59"/>
      <c r="M108" s="59"/>
      <c r="N108" s="59"/>
      <c r="O108" s="68"/>
      <c r="P108" s="72" t="s">
        <v>263</v>
      </c>
      <c r="Q108" s="72" t="s">
        <v>263</v>
      </c>
      <c r="R108" s="72" t="s">
        <v>263</v>
      </c>
      <c r="S108" s="69"/>
      <c r="T108" s="68"/>
    </row>
    <row r="109" spans="12:20" x14ac:dyDescent="0.3">
      <c r="L109" s="59"/>
      <c r="M109" s="59"/>
      <c r="N109" s="59"/>
      <c r="O109" s="68"/>
      <c r="P109" s="72" t="s">
        <v>264</v>
      </c>
      <c r="Q109" s="72" t="s">
        <v>264</v>
      </c>
      <c r="R109" s="72" t="s">
        <v>264</v>
      </c>
      <c r="S109" s="69"/>
      <c r="T109" s="68"/>
    </row>
    <row r="110" spans="12:20" x14ac:dyDescent="0.3">
      <c r="L110" s="59"/>
      <c r="M110" s="59"/>
      <c r="N110" s="59"/>
      <c r="O110" s="68"/>
      <c r="P110" s="72" t="s">
        <v>265</v>
      </c>
      <c r="Q110" s="72" t="s">
        <v>265</v>
      </c>
      <c r="R110" s="72" t="s">
        <v>265</v>
      </c>
      <c r="S110" s="69"/>
      <c r="T110" s="68"/>
    </row>
    <row r="111" spans="12:20" x14ac:dyDescent="0.3">
      <c r="L111" s="59"/>
      <c r="M111" s="59"/>
      <c r="N111" s="59"/>
      <c r="O111" s="68"/>
      <c r="P111" s="71" t="s">
        <v>266</v>
      </c>
      <c r="Q111" s="71" t="s">
        <v>267</v>
      </c>
      <c r="R111" s="71" t="s">
        <v>268</v>
      </c>
      <c r="S111" s="69"/>
      <c r="T111" s="68"/>
    </row>
    <row r="112" spans="12:20" x14ac:dyDescent="0.3">
      <c r="L112" s="59"/>
      <c r="M112" s="59"/>
      <c r="N112" s="59"/>
      <c r="O112" s="68"/>
      <c r="P112" s="72" t="s">
        <v>269</v>
      </c>
      <c r="Q112" s="72" t="s">
        <v>269</v>
      </c>
      <c r="R112" s="72" t="s">
        <v>269</v>
      </c>
      <c r="S112" s="69"/>
      <c r="T112" s="68"/>
    </row>
    <row r="113" spans="12:20" x14ac:dyDescent="0.3">
      <c r="L113" s="59"/>
      <c r="M113" s="59"/>
      <c r="N113" s="59"/>
      <c r="O113" s="68"/>
      <c r="P113" s="72" t="s">
        <v>270</v>
      </c>
      <c r="Q113" s="72" t="s">
        <v>270</v>
      </c>
      <c r="R113" s="72" t="s">
        <v>270</v>
      </c>
      <c r="S113" s="69"/>
      <c r="T113" s="68"/>
    </row>
    <row r="114" spans="12:20" x14ac:dyDescent="0.3">
      <c r="L114" s="59"/>
      <c r="M114" s="59"/>
      <c r="N114" s="59"/>
      <c r="O114" s="68"/>
      <c r="P114" s="72" t="s">
        <v>271</v>
      </c>
      <c r="Q114" s="72" t="s">
        <v>271</v>
      </c>
      <c r="R114" s="72" t="s">
        <v>271</v>
      </c>
      <c r="S114" s="69"/>
      <c r="T114" s="68"/>
    </row>
    <row r="115" spans="12:20" x14ac:dyDescent="0.3">
      <c r="L115" s="59"/>
      <c r="M115" s="59"/>
      <c r="N115" s="59"/>
      <c r="O115" s="68"/>
      <c r="P115" s="72" t="s">
        <v>272</v>
      </c>
      <c r="Q115" s="72" t="s">
        <v>272</v>
      </c>
      <c r="R115" s="72" t="s">
        <v>272</v>
      </c>
      <c r="S115" s="69"/>
      <c r="T115" s="68"/>
    </row>
    <row r="116" spans="12:20" x14ac:dyDescent="0.3">
      <c r="L116" s="59"/>
      <c r="M116" s="59"/>
      <c r="N116" s="59"/>
      <c r="O116" s="68"/>
      <c r="P116" s="71" t="s">
        <v>273</v>
      </c>
      <c r="Q116" s="71" t="s">
        <v>274</v>
      </c>
      <c r="R116" s="71" t="s">
        <v>275</v>
      </c>
      <c r="S116" s="69"/>
      <c r="T116" s="68"/>
    </row>
    <row r="117" spans="12:20" x14ac:dyDescent="0.3">
      <c r="L117" s="59"/>
      <c r="M117" s="59"/>
      <c r="N117" s="59"/>
      <c r="O117" s="68"/>
      <c r="P117" s="72" t="s">
        <v>276</v>
      </c>
      <c r="Q117" s="72" t="s">
        <v>276</v>
      </c>
      <c r="R117" s="72" t="s">
        <v>277</v>
      </c>
      <c r="S117" s="69"/>
      <c r="T117" s="68"/>
    </row>
    <row r="118" spans="12:20" x14ac:dyDescent="0.3">
      <c r="L118" s="59"/>
      <c r="M118" s="59"/>
      <c r="N118" s="59"/>
      <c r="O118" s="68"/>
      <c r="P118" s="72" t="s">
        <v>278</v>
      </c>
      <c r="Q118" s="72" t="s">
        <v>278</v>
      </c>
      <c r="R118" s="72" t="s">
        <v>278</v>
      </c>
      <c r="S118" s="69"/>
      <c r="T118" s="68"/>
    </row>
    <row r="119" spans="12:20" x14ac:dyDescent="0.3">
      <c r="L119" s="59"/>
      <c r="M119" s="59"/>
      <c r="N119" s="59"/>
      <c r="O119" s="68"/>
      <c r="P119" s="72" t="s">
        <v>279</v>
      </c>
      <c r="Q119" s="72" t="s">
        <v>279</v>
      </c>
      <c r="R119" s="72" t="s">
        <v>279</v>
      </c>
      <c r="S119" s="69"/>
      <c r="T119" s="68"/>
    </row>
    <row r="120" spans="12:20" x14ac:dyDescent="0.3">
      <c r="L120" s="59"/>
      <c r="M120" s="59"/>
      <c r="N120" s="59"/>
      <c r="O120" s="68"/>
      <c r="P120" s="72" t="s">
        <v>280</v>
      </c>
      <c r="Q120" s="72" t="s">
        <v>280</v>
      </c>
      <c r="R120" s="72" t="s">
        <v>281</v>
      </c>
      <c r="S120" s="69"/>
      <c r="T120" s="68"/>
    </row>
    <row r="121" spans="12:20" x14ac:dyDescent="0.3">
      <c r="L121" s="59"/>
      <c r="M121" s="59"/>
      <c r="N121" s="59"/>
      <c r="O121" s="68"/>
      <c r="P121" s="72" t="s">
        <v>282</v>
      </c>
      <c r="Q121" s="72" t="s">
        <v>282</v>
      </c>
      <c r="R121" s="72" t="s">
        <v>282</v>
      </c>
      <c r="S121" s="69"/>
      <c r="T121" s="68"/>
    </row>
    <row r="122" spans="12:20" x14ac:dyDescent="0.3">
      <c r="L122" s="59"/>
      <c r="M122" s="59"/>
      <c r="N122" s="59"/>
      <c r="O122" s="68"/>
      <c r="P122" s="71" t="s">
        <v>283</v>
      </c>
      <c r="Q122" s="71" t="s">
        <v>284</v>
      </c>
      <c r="R122" s="71" t="s">
        <v>285</v>
      </c>
      <c r="S122" s="69"/>
      <c r="T122" s="68"/>
    </row>
    <row r="123" spans="12:20" x14ac:dyDescent="0.3">
      <c r="L123" s="59"/>
      <c r="M123" s="59"/>
      <c r="N123" s="59"/>
      <c r="O123" s="68"/>
      <c r="P123" s="72" t="s">
        <v>286</v>
      </c>
      <c r="Q123" s="72" t="s">
        <v>286</v>
      </c>
      <c r="R123" s="72" t="s">
        <v>286</v>
      </c>
      <c r="S123" s="69"/>
      <c r="T123" s="68"/>
    </row>
    <row r="124" spans="12:20" x14ac:dyDescent="0.3">
      <c r="L124" s="59"/>
      <c r="M124" s="59"/>
      <c r="N124" s="59"/>
      <c r="O124" s="68"/>
      <c r="P124" s="72" t="s">
        <v>57</v>
      </c>
      <c r="Q124" s="72" t="s">
        <v>57</v>
      </c>
      <c r="R124" s="72" t="s">
        <v>57</v>
      </c>
      <c r="S124" s="69"/>
      <c r="T124" s="68"/>
    </row>
    <row r="125" spans="12:20" x14ac:dyDescent="0.3">
      <c r="L125" s="59"/>
      <c r="M125" s="59"/>
      <c r="N125" s="59"/>
      <c r="O125" s="68"/>
      <c r="P125" s="71" t="s">
        <v>287</v>
      </c>
      <c r="Q125" s="71" t="s">
        <v>288</v>
      </c>
      <c r="R125" s="71" t="s">
        <v>289</v>
      </c>
      <c r="S125" s="69"/>
      <c r="T125" s="68"/>
    </row>
    <row r="126" spans="12:20" x14ac:dyDescent="0.3">
      <c r="L126" s="59"/>
      <c r="M126" s="59"/>
      <c r="N126" s="59"/>
      <c r="O126" s="68"/>
      <c r="P126" s="72" t="s">
        <v>290</v>
      </c>
      <c r="Q126" s="72" t="s">
        <v>290</v>
      </c>
      <c r="R126" s="72" t="s">
        <v>290</v>
      </c>
      <c r="S126" s="69"/>
      <c r="T126" s="68"/>
    </row>
    <row r="127" spans="12:20" x14ac:dyDescent="0.3">
      <c r="L127" s="59"/>
      <c r="M127" s="59"/>
      <c r="N127" s="59"/>
      <c r="O127" s="68"/>
      <c r="P127" s="72" t="s">
        <v>291</v>
      </c>
      <c r="Q127" s="72" t="s">
        <v>291</v>
      </c>
      <c r="R127" s="72" t="s">
        <v>291</v>
      </c>
      <c r="S127" s="69"/>
      <c r="T127" s="68"/>
    </row>
    <row r="128" spans="12:20" x14ac:dyDescent="0.3">
      <c r="L128" s="59"/>
      <c r="M128" s="59"/>
      <c r="N128" s="59"/>
      <c r="O128" s="68"/>
      <c r="P128" s="72" t="s">
        <v>292</v>
      </c>
      <c r="Q128" s="72" t="s">
        <v>292</v>
      </c>
      <c r="R128" s="72" t="s">
        <v>292</v>
      </c>
      <c r="S128" s="69"/>
      <c r="T128" s="68"/>
    </row>
    <row r="129" spans="12:20" x14ac:dyDescent="0.3">
      <c r="L129" s="59"/>
      <c r="M129" s="59"/>
      <c r="N129" s="59"/>
      <c r="O129" s="68"/>
      <c r="P129" s="71" t="s">
        <v>293</v>
      </c>
      <c r="Q129" s="71" t="s">
        <v>294</v>
      </c>
      <c r="R129" s="71" t="s">
        <v>295</v>
      </c>
      <c r="S129" s="69"/>
      <c r="T129" s="68"/>
    </row>
    <row r="130" spans="12:20" x14ac:dyDescent="0.3">
      <c r="L130" s="59"/>
      <c r="M130" s="59"/>
      <c r="N130" s="59"/>
      <c r="O130" s="68"/>
      <c r="P130" s="72" t="s">
        <v>296</v>
      </c>
      <c r="Q130" s="72" t="s">
        <v>296</v>
      </c>
      <c r="R130" s="72" t="s">
        <v>296</v>
      </c>
      <c r="S130" s="69"/>
      <c r="T130" s="68"/>
    </row>
    <row r="131" spans="12:20" x14ac:dyDescent="0.3">
      <c r="L131" s="59"/>
      <c r="M131" s="59"/>
      <c r="N131" s="59"/>
      <c r="O131" s="68"/>
      <c r="P131" s="72" t="s">
        <v>297</v>
      </c>
      <c r="Q131" s="72" t="s">
        <v>297</v>
      </c>
      <c r="R131" s="72" t="s">
        <v>297</v>
      </c>
      <c r="S131" s="69"/>
      <c r="T131" s="68"/>
    </row>
    <row r="132" spans="12:20" x14ac:dyDescent="0.3">
      <c r="L132" s="59"/>
      <c r="M132" s="59"/>
      <c r="N132" s="59"/>
      <c r="O132" s="68"/>
      <c r="P132" s="72" t="s">
        <v>298</v>
      </c>
      <c r="Q132" s="72" t="s">
        <v>298</v>
      </c>
      <c r="R132" s="72" t="s">
        <v>298</v>
      </c>
      <c r="S132" s="69"/>
      <c r="T132" s="68"/>
    </row>
    <row r="133" spans="12:20" x14ac:dyDescent="0.3">
      <c r="L133" s="59"/>
      <c r="M133" s="59"/>
      <c r="N133" s="59"/>
      <c r="O133" s="68"/>
      <c r="P133" s="71" t="s">
        <v>299</v>
      </c>
      <c r="Q133" s="71" t="s">
        <v>300</v>
      </c>
      <c r="R133" s="71" t="s">
        <v>301</v>
      </c>
      <c r="S133" s="69"/>
      <c r="T133" s="68"/>
    </row>
    <row r="134" spans="12:20" x14ac:dyDescent="0.3">
      <c r="L134" s="59"/>
      <c r="M134" s="59"/>
      <c r="N134" s="59"/>
      <c r="O134" s="68"/>
      <c r="P134" s="72" t="s">
        <v>302</v>
      </c>
      <c r="Q134" s="72" t="s">
        <v>302</v>
      </c>
      <c r="R134" s="72" t="s">
        <v>302</v>
      </c>
      <c r="S134" s="69"/>
      <c r="T134" s="68"/>
    </row>
    <row r="135" spans="12:20" x14ac:dyDescent="0.3">
      <c r="L135" s="59"/>
      <c r="M135" s="59"/>
      <c r="N135" s="59"/>
      <c r="O135" s="68"/>
      <c r="P135" s="72" t="s">
        <v>303</v>
      </c>
      <c r="Q135" s="72" t="s">
        <v>303</v>
      </c>
      <c r="R135" s="72" t="s">
        <v>303</v>
      </c>
      <c r="S135" s="69"/>
      <c r="T135" s="68"/>
    </row>
    <row r="136" spans="12:20" x14ac:dyDescent="0.3">
      <c r="L136" s="59"/>
      <c r="M136" s="59"/>
      <c r="N136" s="59"/>
      <c r="O136" s="68"/>
      <c r="P136" s="72" t="s">
        <v>304</v>
      </c>
      <c r="Q136" s="72" t="s">
        <v>304</v>
      </c>
      <c r="R136" s="72" t="s">
        <v>305</v>
      </c>
      <c r="S136" s="69"/>
      <c r="T136" s="68"/>
    </row>
    <row r="137" spans="12:20" x14ac:dyDescent="0.3">
      <c r="L137" s="59"/>
      <c r="M137" s="59"/>
      <c r="N137" s="59"/>
      <c r="O137" s="68"/>
      <c r="P137" s="71" t="s">
        <v>306</v>
      </c>
      <c r="Q137" s="71" t="s">
        <v>307</v>
      </c>
      <c r="R137" s="71" t="s">
        <v>308</v>
      </c>
      <c r="S137" s="69"/>
      <c r="T137" s="68"/>
    </row>
    <row r="138" spans="12:20" x14ac:dyDescent="0.3">
      <c r="L138" s="59"/>
      <c r="M138" s="59"/>
      <c r="N138" s="59"/>
      <c r="O138" s="68"/>
      <c r="P138" s="72" t="s">
        <v>309</v>
      </c>
      <c r="Q138" s="72" t="s">
        <v>309</v>
      </c>
      <c r="R138" s="72" t="s">
        <v>309</v>
      </c>
      <c r="S138" s="69"/>
      <c r="T138" s="68"/>
    </row>
    <row r="139" spans="12:20" x14ac:dyDescent="0.3">
      <c r="L139" s="59"/>
      <c r="M139" s="59"/>
      <c r="N139" s="59"/>
      <c r="O139" s="68"/>
      <c r="P139" s="72" t="s">
        <v>310</v>
      </c>
      <c r="Q139" s="72" t="s">
        <v>310</v>
      </c>
      <c r="R139" s="72" t="s">
        <v>311</v>
      </c>
      <c r="S139" s="69"/>
      <c r="T139" s="68"/>
    </row>
    <row r="140" spans="12:20" x14ac:dyDescent="0.3">
      <c r="L140" s="59"/>
      <c r="M140" s="59"/>
      <c r="N140" s="59"/>
      <c r="O140" s="68"/>
      <c r="P140" s="71" t="s">
        <v>312</v>
      </c>
      <c r="Q140" s="71" t="s">
        <v>313</v>
      </c>
      <c r="R140" s="72" t="s">
        <v>314</v>
      </c>
      <c r="S140" s="69"/>
      <c r="T140" s="68"/>
    </row>
    <row r="141" spans="12:20" x14ac:dyDescent="0.3">
      <c r="L141" s="59"/>
      <c r="M141" s="59"/>
      <c r="N141" s="59"/>
      <c r="O141" s="68"/>
      <c r="P141" s="72" t="s">
        <v>315</v>
      </c>
      <c r="Q141" s="72" t="s">
        <v>315</v>
      </c>
      <c r="R141" s="72" t="s">
        <v>316</v>
      </c>
      <c r="S141" s="69"/>
      <c r="T141" s="68"/>
    </row>
    <row r="142" spans="12:20" x14ac:dyDescent="0.3">
      <c r="L142" s="59"/>
      <c r="M142" s="59"/>
      <c r="N142" s="59"/>
      <c r="O142" s="68"/>
      <c r="P142" s="72" t="s">
        <v>317</v>
      </c>
      <c r="Q142" s="72" t="s">
        <v>317</v>
      </c>
      <c r="R142" s="72" t="s">
        <v>318</v>
      </c>
      <c r="S142" s="69"/>
      <c r="T142" s="68"/>
    </row>
    <row r="143" spans="12:20" x14ac:dyDescent="0.3">
      <c r="L143" s="59"/>
      <c r="M143" s="59"/>
      <c r="N143" s="59"/>
      <c r="O143" s="68"/>
      <c r="P143" s="71" t="s">
        <v>319</v>
      </c>
      <c r="Q143" s="71" t="s">
        <v>320</v>
      </c>
      <c r="R143" s="72" t="s">
        <v>310</v>
      </c>
      <c r="S143" s="69"/>
      <c r="T143" s="68"/>
    </row>
    <row r="144" spans="12:20" x14ac:dyDescent="0.3">
      <c r="L144" s="59"/>
      <c r="M144" s="59"/>
      <c r="N144" s="59"/>
      <c r="O144" s="68"/>
      <c r="P144" s="72" t="s">
        <v>321</v>
      </c>
      <c r="Q144" s="72" t="s">
        <v>321</v>
      </c>
      <c r="R144" s="71" t="s">
        <v>322</v>
      </c>
      <c r="S144" s="69"/>
      <c r="T144" s="68"/>
    </row>
    <row r="145" spans="12:20" x14ac:dyDescent="0.3">
      <c r="L145" s="59"/>
      <c r="M145" s="59"/>
      <c r="N145" s="59"/>
      <c r="O145" s="68"/>
      <c r="P145" s="72" t="s">
        <v>323</v>
      </c>
      <c r="Q145" s="72" t="s">
        <v>323</v>
      </c>
      <c r="R145" s="72" t="s">
        <v>315</v>
      </c>
      <c r="S145" s="69"/>
      <c r="T145" s="68"/>
    </row>
    <row r="146" spans="12:20" x14ac:dyDescent="0.3">
      <c r="L146" s="59"/>
      <c r="M146" s="59"/>
      <c r="N146" s="59"/>
      <c r="O146" s="68"/>
      <c r="P146" s="72" t="s">
        <v>324</v>
      </c>
      <c r="Q146" s="72" t="s">
        <v>324</v>
      </c>
      <c r="R146" s="72" t="s">
        <v>317</v>
      </c>
      <c r="S146" s="69"/>
      <c r="T146" s="68"/>
    </row>
    <row r="147" spans="12:20" x14ac:dyDescent="0.3">
      <c r="L147" s="59"/>
      <c r="M147" s="59"/>
      <c r="N147" s="59"/>
      <c r="O147" s="68"/>
      <c r="P147" s="72" t="s">
        <v>325</v>
      </c>
      <c r="Q147" s="72" t="s">
        <v>325</v>
      </c>
      <c r="R147" s="71" t="s">
        <v>326</v>
      </c>
      <c r="S147" s="69"/>
      <c r="T147" s="68"/>
    </row>
    <row r="148" spans="12:20" x14ac:dyDescent="0.3">
      <c r="L148" s="59"/>
      <c r="M148" s="59"/>
      <c r="N148" s="59"/>
      <c r="O148" s="68"/>
      <c r="P148" s="72" t="s">
        <v>327</v>
      </c>
      <c r="Q148" s="72" t="s">
        <v>327</v>
      </c>
      <c r="R148" s="72" t="s">
        <v>321</v>
      </c>
      <c r="S148" s="69"/>
      <c r="T148" s="68"/>
    </row>
    <row r="149" spans="12:20" x14ac:dyDescent="0.3">
      <c r="L149" s="59"/>
      <c r="M149" s="59"/>
      <c r="N149" s="59"/>
      <c r="O149" s="68"/>
      <c r="P149" s="71" t="s">
        <v>328</v>
      </c>
      <c r="Q149" s="71" t="s">
        <v>329</v>
      </c>
      <c r="R149" s="72" t="s">
        <v>323</v>
      </c>
      <c r="S149" s="69"/>
      <c r="T149" s="68"/>
    </row>
    <row r="150" spans="12:20" x14ac:dyDescent="0.3">
      <c r="L150" s="59"/>
      <c r="M150" s="59"/>
      <c r="N150" s="59"/>
      <c r="O150" s="68"/>
      <c r="P150" s="72" t="s">
        <v>94</v>
      </c>
      <c r="Q150" s="72" t="s">
        <v>94</v>
      </c>
      <c r="R150" s="72" t="s">
        <v>324</v>
      </c>
      <c r="S150" s="69"/>
      <c r="T150" s="68"/>
    </row>
    <row r="151" spans="12:20" x14ac:dyDescent="0.3">
      <c r="L151" s="59"/>
      <c r="M151" s="59"/>
      <c r="N151" s="59"/>
      <c r="O151" s="68"/>
      <c r="P151" s="68"/>
      <c r="Q151" s="68"/>
      <c r="R151" s="72" t="s">
        <v>325</v>
      </c>
      <c r="S151" s="68"/>
      <c r="T151" s="75"/>
    </row>
    <row r="152" spans="12:20" x14ac:dyDescent="0.3">
      <c r="L152" s="59"/>
      <c r="M152" s="59"/>
      <c r="N152" s="59"/>
      <c r="O152" s="68"/>
      <c r="P152" s="68"/>
      <c r="Q152" s="68"/>
      <c r="R152" s="72" t="s">
        <v>327</v>
      </c>
      <c r="S152" s="68"/>
      <c r="T152" s="75"/>
    </row>
    <row r="153" spans="12:20" x14ac:dyDescent="0.3">
      <c r="L153" s="59"/>
      <c r="M153" s="59"/>
      <c r="N153" s="59"/>
      <c r="O153" s="68"/>
      <c r="P153" s="68"/>
      <c r="Q153" s="68"/>
      <c r="R153" s="71" t="s">
        <v>330</v>
      </c>
      <c r="S153" s="68"/>
      <c r="T153" s="75"/>
    </row>
    <row r="154" spans="12:20" x14ac:dyDescent="0.3">
      <c r="L154" s="59"/>
      <c r="M154" s="59"/>
      <c r="N154" s="59"/>
      <c r="O154" s="68"/>
      <c r="P154" s="69"/>
      <c r="Q154" s="68"/>
      <c r="R154" s="72" t="s">
        <v>331</v>
      </c>
      <c r="S154" s="68"/>
      <c r="T154" s="75"/>
    </row>
  </sheetData>
  <sheetProtection password="96B6" sheet="1" objects="1"/>
  <protectedRanges>
    <protectedRange sqref="C5:C6 C8:C11 C13:C16 C18:C21 C23" name="区域1"/>
  </protectedRanges>
  <mergeCells count="23">
    <mergeCell ref="B1:E1"/>
    <mergeCell ref="B2:E2"/>
    <mergeCell ref="C3:D3"/>
    <mergeCell ref="B4:E4"/>
    <mergeCell ref="C5:D5"/>
    <mergeCell ref="C6:D6"/>
    <mergeCell ref="C7:D7"/>
    <mergeCell ref="C8:D8"/>
    <mergeCell ref="B9:E9"/>
    <mergeCell ref="C10:D10"/>
    <mergeCell ref="C11:D11"/>
    <mergeCell ref="C12:D12"/>
    <mergeCell ref="C13:D13"/>
    <mergeCell ref="B14:E14"/>
    <mergeCell ref="C15:D15"/>
    <mergeCell ref="C21:D21"/>
    <mergeCell ref="C22:D22"/>
    <mergeCell ref="C23:D23"/>
    <mergeCell ref="C16:D16"/>
    <mergeCell ref="C17:D17"/>
    <mergeCell ref="C18:D18"/>
    <mergeCell ref="B19:E19"/>
    <mergeCell ref="C20:D20"/>
  </mergeCells>
  <phoneticPr fontId="26" type="noConversion"/>
  <dataValidations count="1">
    <dataValidation type="textLength" showInputMessage="1" showErrorMessage="1" sqref="C8:D8 C13:D13 C18:D18 C23:D23" xr:uid="{00000000-0002-0000-0200-000000000000}">
      <formula1>0</formula1>
      <formula2>100</formula2>
    </dataValidation>
  </dataValidations>
  <pageMargins left="0.7" right="0.7" top="0.75" bottom="0.75" header="0.3" footer="0.3"/>
  <pageSetup paperSize="9"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T154"/>
  <sheetViews>
    <sheetView workbookViewId="0">
      <selection activeCell="B4" sqref="B4:E4"/>
    </sheetView>
  </sheetViews>
  <sheetFormatPr defaultColWidth="9" defaultRowHeight="14" x14ac:dyDescent="0.3"/>
  <cols>
    <col min="1" max="1" width="3.08203125" customWidth="1"/>
    <col min="2" max="2" width="19.08203125" customWidth="1"/>
    <col min="3" max="3" width="46.5" customWidth="1"/>
    <col min="4" max="4" width="17.33203125" customWidth="1"/>
    <col min="5" max="5" width="29.58203125" customWidth="1"/>
    <col min="13" max="14" width="9" hidden="1" customWidth="1"/>
    <col min="15" max="15" width="12.33203125" hidden="1" customWidth="1"/>
    <col min="16" max="16" width="34.33203125" hidden="1" customWidth="1"/>
    <col min="17" max="17" width="36.25" hidden="1" customWidth="1"/>
    <col min="18" max="18" width="34" hidden="1" customWidth="1"/>
    <col min="19" max="19" width="19.33203125" hidden="1" customWidth="1"/>
    <col min="20" max="20" width="20.75" hidden="1" customWidth="1"/>
    <col min="30" max="30" width="12.75" customWidth="1"/>
    <col min="31" max="31" width="37.5" customWidth="1"/>
    <col min="32" max="32" width="34.75" customWidth="1"/>
    <col min="33" max="33" width="34.25" customWidth="1"/>
    <col min="34" max="34" width="16.08203125" customWidth="1"/>
    <col min="35" max="35" width="17.83203125" customWidth="1"/>
  </cols>
  <sheetData>
    <row r="1" spans="2:20" ht="25" customHeight="1" x14ac:dyDescent="0.3">
      <c r="B1" s="139" t="s">
        <v>359</v>
      </c>
      <c r="C1" s="140"/>
      <c r="D1" s="140"/>
      <c r="E1" s="141"/>
    </row>
    <row r="2" spans="2:20" ht="25" customHeight="1" x14ac:dyDescent="0.3">
      <c r="B2" s="158" t="s">
        <v>360</v>
      </c>
      <c r="C2" s="159"/>
      <c r="D2" s="159"/>
      <c r="E2" s="159"/>
    </row>
    <row r="3" spans="2:20" ht="26.15" customHeight="1" x14ac:dyDescent="0.3">
      <c r="B3" s="54" t="s">
        <v>1</v>
      </c>
      <c r="C3" s="142" t="s">
        <v>2</v>
      </c>
      <c r="D3" s="142"/>
      <c r="E3" s="54" t="s">
        <v>3</v>
      </c>
    </row>
    <row r="4" spans="2:20" ht="26.15" customHeight="1" x14ac:dyDescent="0.3">
      <c r="B4" s="160" t="s">
        <v>361</v>
      </c>
      <c r="C4" s="161"/>
      <c r="D4" s="161"/>
      <c r="E4" s="162"/>
    </row>
    <row r="5" spans="2:20" ht="26.15" customHeight="1" x14ac:dyDescent="0.3">
      <c r="B5" s="55" t="s">
        <v>362</v>
      </c>
      <c r="C5" s="155" t="s">
        <v>350</v>
      </c>
      <c r="D5" s="155"/>
      <c r="E5" s="56" t="s">
        <v>2</v>
      </c>
    </row>
    <row r="6" spans="2:20" ht="84" customHeight="1" x14ac:dyDescent="0.3">
      <c r="B6" s="57" t="s">
        <v>363</v>
      </c>
      <c r="C6" s="150" t="s">
        <v>350</v>
      </c>
      <c r="D6" s="151"/>
      <c r="E6" s="58" t="s">
        <v>364</v>
      </c>
    </row>
    <row r="7" spans="2:20" ht="25.5" customHeight="1" x14ac:dyDescent="0.3">
      <c r="B7" s="160" t="s">
        <v>365</v>
      </c>
      <c r="C7" s="161"/>
      <c r="D7" s="161"/>
      <c r="E7" s="162"/>
    </row>
    <row r="8" spans="2:20" ht="31.5" customHeight="1" x14ac:dyDescent="0.3">
      <c r="B8" s="55" t="s">
        <v>362</v>
      </c>
      <c r="C8" s="155" t="s">
        <v>350</v>
      </c>
      <c r="D8" s="155"/>
      <c r="E8" s="56" t="s">
        <v>2</v>
      </c>
    </row>
    <row r="9" spans="2:20" ht="68.150000000000006" customHeight="1" x14ac:dyDescent="0.3">
      <c r="B9" s="57" t="s">
        <v>363</v>
      </c>
      <c r="C9" s="150" t="s">
        <v>350</v>
      </c>
      <c r="D9" s="151"/>
      <c r="E9" s="58" t="s">
        <v>364</v>
      </c>
    </row>
    <row r="10" spans="2:20" ht="26.15" customHeight="1" x14ac:dyDescent="0.3">
      <c r="B10" s="160" t="s">
        <v>366</v>
      </c>
      <c r="C10" s="161"/>
      <c r="D10" s="161"/>
      <c r="E10" s="162"/>
    </row>
    <row r="11" spans="2:20" ht="26.15" customHeight="1" x14ac:dyDescent="0.3">
      <c r="B11" s="55" t="s">
        <v>362</v>
      </c>
      <c r="C11" s="155" t="s">
        <v>350</v>
      </c>
      <c r="D11" s="155"/>
      <c r="E11" s="56" t="s">
        <v>2</v>
      </c>
    </row>
    <row r="12" spans="2:20" ht="81" customHeight="1" x14ac:dyDescent="0.3">
      <c r="B12" s="57" t="s">
        <v>363</v>
      </c>
      <c r="C12" s="150" t="s">
        <v>350</v>
      </c>
      <c r="D12" s="151"/>
      <c r="E12" s="58" t="s">
        <v>364</v>
      </c>
    </row>
    <row r="13" spans="2:20" ht="21.65" customHeight="1" x14ac:dyDescent="0.3">
      <c r="B13" s="160" t="s">
        <v>367</v>
      </c>
      <c r="C13" s="161"/>
      <c r="D13" s="161"/>
      <c r="E13" s="162"/>
      <c r="L13" s="59"/>
      <c r="M13" s="59"/>
      <c r="N13" s="59"/>
      <c r="O13" s="59" t="s">
        <v>12</v>
      </c>
      <c r="P13" s="59"/>
      <c r="Q13" s="59" t="s">
        <v>18</v>
      </c>
      <c r="R13" s="59"/>
      <c r="S13" s="59"/>
      <c r="T13" s="59"/>
    </row>
    <row r="14" spans="2:20" ht="25" customHeight="1" x14ac:dyDescent="0.3">
      <c r="B14" s="55" t="s">
        <v>362</v>
      </c>
      <c r="C14" s="155" t="s">
        <v>350</v>
      </c>
      <c r="D14" s="155"/>
      <c r="E14" s="56" t="s">
        <v>2</v>
      </c>
      <c r="L14" s="59"/>
      <c r="M14" s="59"/>
      <c r="N14" s="59"/>
      <c r="O14" s="60" t="s">
        <v>20</v>
      </c>
      <c r="P14" s="59"/>
      <c r="Q14" s="60" t="s">
        <v>21</v>
      </c>
      <c r="R14" s="59"/>
      <c r="S14" s="59"/>
      <c r="T14" s="59"/>
    </row>
    <row r="15" spans="2:20" ht="63.65" customHeight="1" x14ac:dyDescent="0.3">
      <c r="B15" s="57" t="s">
        <v>363</v>
      </c>
      <c r="C15" s="150" t="s">
        <v>350</v>
      </c>
      <c r="D15" s="151"/>
      <c r="E15" s="58" t="s">
        <v>364</v>
      </c>
      <c r="L15" s="59"/>
      <c r="M15" s="59"/>
      <c r="N15" s="59"/>
      <c r="O15" s="60" t="s">
        <v>23</v>
      </c>
      <c r="P15" s="59"/>
      <c r="Q15" s="60" t="s">
        <v>24</v>
      </c>
      <c r="R15" s="59"/>
      <c r="S15" s="59"/>
      <c r="T15" s="59"/>
    </row>
    <row r="16" spans="2:20" ht="25" customHeight="1" x14ac:dyDescent="0.3">
      <c r="L16" s="59"/>
      <c r="M16" s="59"/>
      <c r="N16" s="59"/>
      <c r="O16" s="60" t="s">
        <v>26</v>
      </c>
      <c r="P16" s="59"/>
      <c r="Q16" s="59"/>
      <c r="R16" s="59"/>
      <c r="S16" s="59"/>
      <c r="T16" s="59"/>
    </row>
    <row r="17" spans="12:20" ht="82.5" customHeight="1" x14ac:dyDescent="0.3">
      <c r="L17" s="59"/>
      <c r="M17" s="59"/>
      <c r="N17" s="59"/>
      <c r="O17" s="61" t="s">
        <v>28</v>
      </c>
      <c r="P17" s="59"/>
      <c r="Q17" s="59"/>
      <c r="R17" s="59"/>
      <c r="S17" s="59"/>
      <c r="T17" s="59"/>
    </row>
    <row r="18" spans="12:20" ht="80.150000000000006" customHeight="1" x14ac:dyDescent="0.3">
      <c r="L18" s="59"/>
      <c r="M18" s="59"/>
      <c r="N18" s="59"/>
      <c r="O18" s="59"/>
      <c r="P18" s="59"/>
      <c r="Q18" s="59"/>
      <c r="R18" s="59"/>
      <c r="S18" s="59"/>
      <c r="T18" s="59"/>
    </row>
    <row r="19" spans="12:20" ht="25" customHeight="1" x14ac:dyDescent="0.3">
      <c r="L19" s="59"/>
      <c r="M19" s="59" t="s">
        <v>31</v>
      </c>
      <c r="N19" s="59"/>
      <c r="O19" s="62" t="s">
        <v>32</v>
      </c>
      <c r="P19" s="63" t="s">
        <v>33</v>
      </c>
      <c r="Q19" s="63" t="s">
        <v>34</v>
      </c>
      <c r="R19" s="63" t="s">
        <v>35</v>
      </c>
      <c r="S19" s="63" t="s">
        <v>36</v>
      </c>
      <c r="T19" s="73" t="s">
        <v>37</v>
      </c>
    </row>
    <row r="20" spans="12:20" ht="25" customHeight="1" x14ac:dyDescent="0.3">
      <c r="L20" s="59"/>
      <c r="M20" s="64" t="s">
        <v>39</v>
      </c>
      <c r="N20" s="59"/>
      <c r="O20" s="65"/>
      <c r="P20" s="66" t="s">
        <v>40</v>
      </c>
      <c r="Q20" s="66" t="s">
        <v>40</v>
      </c>
      <c r="R20" s="66" t="s">
        <v>40</v>
      </c>
      <c r="S20" s="66" t="s">
        <v>41</v>
      </c>
      <c r="T20" s="74" t="s">
        <v>42</v>
      </c>
    </row>
    <row r="21" spans="12:20" ht="25" customHeight="1" x14ac:dyDescent="0.3">
      <c r="L21" s="59"/>
      <c r="M21" s="64" t="s">
        <v>44</v>
      </c>
      <c r="N21" s="59"/>
      <c r="O21" s="67"/>
      <c r="P21" s="66" t="s">
        <v>45</v>
      </c>
      <c r="Q21" s="66" t="s">
        <v>45</v>
      </c>
      <c r="R21" s="66" t="s">
        <v>45</v>
      </c>
      <c r="S21" s="66" t="s">
        <v>46</v>
      </c>
      <c r="T21" s="74" t="s">
        <v>47</v>
      </c>
    </row>
    <row r="22" spans="12:20" ht="81" customHeight="1" x14ac:dyDescent="0.3">
      <c r="L22" s="59"/>
      <c r="M22" s="64" t="s">
        <v>50</v>
      </c>
      <c r="N22" s="59"/>
      <c r="O22" s="68"/>
      <c r="P22" s="66" t="s">
        <v>51</v>
      </c>
      <c r="Q22" s="66" t="s">
        <v>51</v>
      </c>
      <c r="R22" s="66" t="s">
        <v>51</v>
      </c>
      <c r="S22" s="66" t="s">
        <v>52</v>
      </c>
      <c r="T22" s="74" t="s">
        <v>53</v>
      </c>
    </row>
    <row r="23" spans="12:20" ht="80.150000000000006" customHeight="1" x14ac:dyDescent="0.3">
      <c r="L23" s="59"/>
      <c r="M23" s="64" t="s">
        <v>57</v>
      </c>
      <c r="N23" s="59"/>
      <c r="O23" s="68"/>
      <c r="P23" s="66" t="s">
        <v>58</v>
      </c>
      <c r="Q23" s="66" t="s">
        <v>58</v>
      </c>
      <c r="R23" s="66" t="s">
        <v>58</v>
      </c>
      <c r="S23" s="66" t="s">
        <v>59</v>
      </c>
      <c r="T23" s="74" t="s">
        <v>60</v>
      </c>
    </row>
    <row r="24" spans="12:20" ht="25" customHeight="1" x14ac:dyDescent="0.3">
      <c r="L24" s="59"/>
      <c r="M24" s="64" t="s">
        <v>62</v>
      </c>
      <c r="N24" s="59"/>
      <c r="O24" s="68"/>
      <c r="P24" s="66" t="s">
        <v>63</v>
      </c>
      <c r="Q24" s="66" t="s">
        <v>63</v>
      </c>
      <c r="R24" s="66" t="s">
        <v>63</v>
      </c>
      <c r="S24" s="66" t="s">
        <v>64</v>
      </c>
      <c r="T24" s="74" t="s">
        <v>65</v>
      </c>
    </row>
    <row r="25" spans="12:20" ht="25" customHeight="1" x14ac:dyDescent="0.3">
      <c r="L25" s="59"/>
      <c r="M25" s="64" t="s">
        <v>67</v>
      </c>
      <c r="N25" s="59"/>
      <c r="O25" s="68"/>
      <c r="P25" s="66" t="s">
        <v>68</v>
      </c>
      <c r="Q25" s="66" t="s">
        <v>68</v>
      </c>
      <c r="R25" s="66" t="s">
        <v>68</v>
      </c>
      <c r="S25" s="66" t="s">
        <v>47</v>
      </c>
      <c r="T25" s="74" t="s">
        <v>69</v>
      </c>
    </row>
    <row r="26" spans="12:20" ht="25" customHeight="1" x14ac:dyDescent="0.3">
      <c r="L26" s="59"/>
      <c r="M26" s="64" t="s">
        <v>71</v>
      </c>
      <c r="N26" s="59"/>
      <c r="O26" s="68"/>
      <c r="P26" s="66" t="s">
        <v>72</v>
      </c>
      <c r="Q26" s="66" t="s">
        <v>72</v>
      </c>
      <c r="R26" s="66" t="s">
        <v>72</v>
      </c>
      <c r="S26" s="66" t="s">
        <v>67</v>
      </c>
      <c r="T26" s="74" t="s">
        <v>73</v>
      </c>
    </row>
    <row r="27" spans="12:20" ht="25" customHeight="1" x14ac:dyDescent="0.3">
      <c r="L27" s="59"/>
      <c r="M27" s="64" t="s">
        <v>75</v>
      </c>
      <c r="N27" s="59"/>
      <c r="O27" s="68"/>
      <c r="P27" s="66" t="s">
        <v>76</v>
      </c>
      <c r="Q27" s="66" t="s">
        <v>76</v>
      </c>
      <c r="R27" s="66" t="s">
        <v>76</v>
      </c>
      <c r="S27" s="69"/>
      <c r="T27" s="68"/>
    </row>
    <row r="28" spans="12:20" ht="25" customHeight="1" x14ac:dyDescent="0.3">
      <c r="L28" s="59"/>
      <c r="M28" s="64" t="s">
        <v>79</v>
      </c>
      <c r="N28" s="59"/>
      <c r="O28" s="68"/>
      <c r="P28" s="66" t="s">
        <v>80</v>
      </c>
      <c r="Q28" s="66" t="s">
        <v>80</v>
      </c>
      <c r="R28" s="66" t="s">
        <v>80</v>
      </c>
      <c r="S28" s="69"/>
      <c r="T28" s="68"/>
    </row>
    <row r="29" spans="12:20" ht="25" customHeight="1" x14ac:dyDescent="0.3">
      <c r="L29" s="59"/>
      <c r="M29" s="64" t="s">
        <v>82</v>
      </c>
      <c r="N29" s="59"/>
      <c r="O29" s="68"/>
      <c r="P29" s="66" t="s">
        <v>83</v>
      </c>
      <c r="Q29" s="66" t="s">
        <v>83</v>
      </c>
      <c r="R29" s="66" t="s">
        <v>83</v>
      </c>
      <c r="S29" s="69"/>
      <c r="T29" s="68"/>
    </row>
    <row r="30" spans="12:20" ht="26.5" customHeight="1" x14ac:dyDescent="0.3">
      <c r="L30" s="59"/>
      <c r="M30" s="64" t="s">
        <v>85</v>
      </c>
      <c r="N30" s="59"/>
      <c r="O30" s="68"/>
      <c r="P30" s="66" t="s">
        <v>86</v>
      </c>
      <c r="Q30" s="66" t="s">
        <v>86</v>
      </c>
      <c r="R30" s="66" t="s">
        <v>86</v>
      </c>
      <c r="S30" s="69"/>
      <c r="T30" s="68"/>
    </row>
    <row r="31" spans="12:20" ht="26.15" customHeight="1" x14ac:dyDescent="0.3">
      <c r="L31" s="59"/>
      <c r="M31" s="64" t="s">
        <v>87</v>
      </c>
      <c r="N31" s="59"/>
      <c r="O31" s="69"/>
      <c r="P31" s="66" t="s">
        <v>88</v>
      </c>
      <c r="Q31" s="66" t="s">
        <v>88</v>
      </c>
      <c r="R31" s="66" t="s">
        <v>88</v>
      </c>
      <c r="S31" s="69"/>
      <c r="T31" s="68"/>
    </row>
    <row r="32" spans="12:20" ht="26.15" customHeight="1" x14ac:dyDescent="0.3">
      <c r="L32" s="59"/>
      <c r="M32" s="64" t="s">
        <v>89</v>
      </c>
      <c r="N32" s="59"/>
      <c r="O32" s="68"/>
      <c r="P32" s="66" t="s">
        <v>90</v>
      </c>
      <c r="Q32" s="66" t="s">
        <v>90</v>
      </c>
      <c r="R32" s="66" t="s">
        <v>90</v>
      </c>
      <c r="S32" s="69"/>
      <c r="T32" s="68"/>
    </row>
    <row r="33" spans="12:20" x14ac:dyDescent="0.3">
      <c r="L33" s="59"/>
      <c r="M33" s="64" t="s">
        <v>91</v>
      </c>
      <c r="N33" s="59"/>
      <c r="O33" s="68"/>
      <c r="P33" s="66" t="s">
        <v>92</v>
      </c>
      <c r="Q33" s="66" t="s">
        <v>92</v>
      </c>
      <c r="R33" s="66" t="s">
        <v>92</v>
      </c>
      <c r="S33" s="69"/>
      <c r="T33" s="68"/>
    </row>
    <row r="34" spans="12:20" x14ac:dyDescent="0.3">
      <c r="L34" s="59"/>
      <c r="M34" s="64" t="s">
        <v>93</v>
      </c>
      <c r="N34" s="59"/>
      <c r="O34" s="68"/>
      <c r="P34" s="66" t="s">
        <v>94</v>
      </c>
      <c r="Q34" s="66" t="s">
        <v>94</v>
      </c>
      <c r="R34" s="66" t="s">
        <v>94</v>
      </c>
      <c r="S34" s="69"/>
      <c r="T34" s="68"/>
    </row>
    <row r="35" spans="12:20" x14ac:dyDescent="0.3">
      <c r="L35" s="59"/>
      <c r="M35" s="64" t="s">
        <v>95</v>
      </c>
      <c r="N35" s="59"/>
      <c r="O35" s="68"/>
      <c r="P35" s="68"/>
      <c r="Q35" s="68"/>
      <c r="R35" s="68"/>
      <c r="S35" s="68"/>
      <c r="T35" s="75"/>
    </row>
    <row r="36" spans="12:20" x14ac:dyDescent="0.3">
      <c r="L36" s="59"/>
      <c r="M36" s="64" t="s">
        <v>96</v>
      </c>
      <c r="N36" s="59"/>
      <c r="O36" s="68"/>
      <c r="P36" s="70" t="s">
        <v>33</v>
      </c>
      <c r="Q36" s="70" t="s">
        <v>34</v>
      </c>
      <c r="R36" s="63" t="s">
        <v>35</v>
      </c>
      <c r="S36" s="70" t="s">
        <v>36</v>
      </c>
      <c r="T36" s="73" t="s">
        <v>37</v>
      </c>
    </row>
    <row r="37" spans="12:20" x14ac:dyDescent="0.3">
      <c r="L37" s="59"/>
      <c r="M37" s="64" t="s">
        <v>97</v>
      </c>
      <c r="N37" s="59"/>
      <c r="O37" s="68"/>
      <c r="P37" s="71" t="s">
        <v>98</v>
      </c>
      <c r="Q37" s="71" t="s">
        <v>99</v>
      </c>
      <c r="R37" s="71" t="s">
        <v>100</v>
      </c>
      <c r="S37" s="70" t="s">
        <v>101</v>
      </c>
      <c r="T37" s="76" t="s">
        <v>102</v>
      </c>
    </row>
    <row r="38" spans="12:20" x14ac:dyDescent="0.3">
      <c r="L38" s="59"/>
      <c r="M38" s="64" t="s">
        <v>103</v>
      </c>
      <c r="N38" s="59"/>
      <c r="O38" s="68"/>
      <c r="P38" s="72" t="s">
        <v>104</v>
      </c>
      <c r="Q38" s="72" t="s">
        <v>104</v>
      </c>
      <c r="R38" s="72" t="s">
        <v>104</v>
      </c>
      <c r="S38" s="77" t="s">
        <v>105</v>
      </c>
      <c r="T38" s="78" t="s">
        <v>106</v>
      </c>
    </row>
    <row r="39" spans="12:20" x14ac:dyDescent="0.3">
      <c r="L39" s="59"/>
      <c r="M39" s="64" t="s">
        <v>107</v>
      </c>
      <c r="N39" s="59"/>
      <c r="O39" s="68"/>
      <c r="P39" s="72" t="s">
        <v>108</v>
      </c>
      <c r="Q39" s="72" t="s">
        <v>108</v>
      </c>
      <c r="R39" s="72" t="s">
        <v>108</v>
      </c>
      <c r="S39" s="70" t="s">
        <v>109</v>
      </c>
      <c r="T39" s="76" t="s">
        <v>110</v>
      </c>
    </row>
    <row r="40" spans="12:20" x14ac:dyDescent="0.3">
      <c r="L40" s="59"/>
      <c r="M40" s="64" t="s">
        <v>111</v>
      </c>
      <c r="N40" s="59"/>
      <c r="O40" s="68"/>
      <c r="P40" s="72" t="s">
        <v>112</v>
      </c>
      <c r="Q40" s="72" t="s">
        <v>112</v>
      </c>
      <c r="R40" s="72" t="s">
        <v>112</v>
      </c>
      <c r="S40" s="77" t="s">
        <v>113</v>
      </c>
      <c r="T40" s="78" t="s">
        <v>114</v>
      </c>
    </row>
    <row r="41" spans="12:20" x14ac:dyDescent="0.3">
      <c r="L41" s="59"/>
      <c r="M41" s="64" t="s">
        <v>68</v>
      </c>
      <c r="N41" s="59"/>
      <c r="O41" s="68"/>
      <c r="P41" s="72" t="s">
        <v>115</v>
      </c>
      <c r="Q41" s="72" t="s">
        <v>115</v>
      </c>
      <c r="R41" s="72" t="s">
        <v>115</v>
      </c>
      <c r="S41" s="70" t="s">
        <v>116</v>
      </c>
      <c r="T41" s="76" t="s">
        <v>117</v>
      </c>
    </row>
    <row r="42" spans="12:20" x14ac:dyDescent="0.3">
      <c r="L42" s="59"/>
      <c r="M42" s="64" t="s">
        <v>118</v>
      </c>
      <c r="N42" s="59"/>
      <c r="O42" s="68"/>
      <c r="P42" s="72" t="s">
        <v>119</v>
      </c>
      <c r="Q42" s="72" t="s">
        <v>119</v>
      </c>
      <c r="R42" s="72" t="s">
        <v>119</v>
      </c>
      <c r="S42" s="77" t="s">
        <v>120</v>
      </c>
      <c r="T42" s="78" t="s">
        <v>121</v>
      </c>
    </row>
    <row r="43" spans="12:20" x14ac:dyDescent="0.3">
      <c r="L43" s="59"/>
      <c r="N43" s="59"/>
      <c r="O43" s="68"/>
      <c r="P43" s="71" t="s">
        <v>122</v>
      </c>
      <c r="Q43" s="71" t="s">
        <v>123</v>
      </c>
      <c r="R43" s="71" t="s">
        <v>124</v>
      </c>
      <c r="S43" s="77" t="s">
        <v>125</v>
      </c>
      <c r="T43" s="78" t="s">
        <v>126</v>
      </c>
    </row>
    <row r="44" spans="12:20" x14ac:dyDescent="0.3">
      <c r="L44" s="59"/>
      <c r="M44" s="59"/>
      <c r="N44" s="59"/>
      <c r="O44" s="68"/>
      <c r="P44" s="72" t="s">
        <v>127</v>
      </c>
      <c r="Q44" s="72" t="s">
        <v>127</v>
      </c>
      <c r="R44" s="72" t="s">
        <v>127</v>
      </c>
      <c r="S44" s="77" t="s">
        <v>128</v>
      </c>
      <c r="T44" s="79" t="s">
        <v>129</v>
      </c>
    </row>
    <row r="45" spans="12:20" x14ac:dyDescent="0.3">
      <c r="L45" s="59"/>
      <c r="M45" s="59"/>
      <c r="N45" s="59"/>
      <c r="O45" s="68"/>
      <c r="P45" s="72" t="s">
        <v>130</v>
      </c>
      <c r="Q45" s="72" t="s">
        <v>130</v>
      </c>
      <c r="R45" s="72" t="s">
        <v>130</v>
      </c>
      <c r="S45" s="70" t="s">
        <v>131</v>
      </c>
      <c r="T45" s="78" t="s">
        <v>132</v>
      </c>
    </row>
    <row r="46" spans="12:20" x14ac:dyDescent="0.3">
      <c r="L46" s="59"/>
      <c r="M46" s="59"/>
      <c r="N46" s="59"/>
      <c r="O46" s="68"/>
      <c r="P46" s="72" t="s">
        <v>133</v>
      </c>
      <c r="Q46" s="72" t="s">
        <v>133</v>
      </c>
      <c r="R46" s="72" t="s">
        <v>133</v>
      </c>
      <c r="S46" s="77" t="s">
        <v>134</v>
      </c>
      <c r="T46" s="78" t="s">
        <v>135</v>
      </c>
    </row>
    <row r="47" spans="12:20" x14ac:dyDescent="0.3">
      <c r="L47" s="59"/>
      <c r="M47" s="59"/>
      <c r="N47" s="59"/>
      <c r="O47" s="68"/>
      <c r="P47" s="72" t="s">
        <v>136</v>
      </c>
      <c r="Q47" s="72" t="s">
        <v>136</v>
      </c>
      <c r="R47" s="72" t="s">
        <v>136</v>
      </c>
      <c r="S47" s="77" t="s">
        <v>137</v>
      </c>
      <c r="T47" s="78" t="s">
        <v>138</v>
      </c>
    </row>
    <row r="48" spans="12:20" x14ac:dyDescent="0.3">
      <c r="L48" s="59"/>
      <c r="M48" s="59"/>
      <c r="N48" s="59"/>
      <c r="O48" s="68"/>
      <c r="P48" s="72" t="s">
        <v>139</v>
      </c>
      <c r="Q48" s="72" t="s">
        <v>139</v>
      </c>
      <c r="R48" s="72" t="s">
        <v>139</v>
      </c>
      <c r="S48" s="77" t="s">
        <v>140</v>
      </c>
      <c r="T48" s="76" t="s">
        <v>141</v>
      </c>
    </row>
    <row r="49" spans="12:20" x14ac:dyDescent="0.3">
      <c r="L49" s="59"/>
      <c r="M49" s="59"/>
      <c r="N49" s="59"/>
      <c r="O49" s="68"/>
      <c r="P49" s="72" t="s">
        <v>142</v>
      </c>
      <c r="Q49" s="72" t="s">
        <v>142</v>
      </c>
      <c r="R49" s="72" t="s">
        <v>142</v>
      </c>
      <c r="S49" s="77" t="s">
        <v>143</v>
      </c>
      <c r="T49" s="78" t="s">
        <v>46</v>
      </c>
    </row>
    <row r="50" spans="12:20" x14ac:dyDescent="0.3">
      <c r="L50" s="59"/>
      <c r="M50" s="59"/>
      <c r="N50" s="59"/>
      <c r="O50" s="68"/>
      <c r="P50" s="72" t="s">
        <v>144</v>
      </c>
      <c r="Q50" s="72" t="s">
        <v>144</v>
      </c>
      <c r="R50" s="72" t="s">
        <v>144</v>
      </c>
      <c r="S50" s="77" t="s">
        <v>145</v>
      </c>
      <c r="T50" s="78" t="s">
        <v>146</v>
      </c>
    </row>
    <row r="51" spans="12:20" x14ac:dyDescent="0.3">
      <c r="L51" s="59"/>
      <c r="M51" s="59"/>
      <c r="N51" s="59"/>
      <c r="O51" s="68"/>
      <c r="P51" s="71" t="s">
        <v>147</v>
      </c>
      <c r="Q51" s="71" t="s">
        <v>148</v>
      </c>
      <c r="R51" s="71" t="s">
        <v>149</v>
      </c>
      <c r="S51" s="70" t="s">
        <v>150</v>
      </c>
      <c r="T51" s="78" t="s">
        <v>151</v>
      </c>
    </row>
    <row r="52" spans="12:20" x14ac:dyDescent="0.3">
      <c r="L52" s="59"/>
      <c r="M52" s="59"/>
      <c r="N52" s="59"/>
      <c r="O52" s="68"/>
      <c r="P52" s="72" t="s">
        <v>152</v>
      </c>
      <c r="Q52" s="72" t="s">
        <v>152</v>
      </c>
      <c r="R52" s="72" t="s">
        <v>152</v>
      </c>
      <c r="S52" s="77" t="s">
        <v>153</v>
      </c>
      <c r="T52" s="76" t="s">
        <v>154</v>
      </c>
    </row>
    <row r="53" spans="12:20" x14ac:dyDescent="0.3">
      <c r="L53" s="59"/>
      <c r="M53" s="59"/>
      <c r="N53" s="59"/>
      <c r="O53" s="68"/>
      <c r="P53" s="72" t="s">
        <v>155</v>
      </c>
      <c r="Q53" s="72" t="s">
        <v>155</v>
      </c>
      <c r="R53" s="72" t="s">
        <v>155</v>
      </c>
      <c r="S53" s="77" t="s">
        <v>156</v>
      </c>
      <c r="T53" s="78" t="s">
        <v>157</v>
      </c>
    </row>
    <row r="54" spans="12:20" x14ac:dyDescent="0.3">
      <c r="L54" s="59"/>
      <c r="M54" s="59"/>
      <c r="N54" s="59"/>
      <c r="O54" s="68"/>
      <c r="P54" s="72" t="s">
        <v>158</v>
      </c>
      <c r="Q54" s="72" t="s">
        <v>158</v>
      </c>
      <c r="R54" s="72" t="s">
        <v>158</v>
      </c>
      <c r="S54" s="77" t="s">
        <v>159</v>
      </c>
      <c r="T54" s="76" t="s">
        <v>160</v>
      </c>
    </row>
    <row r="55" spans="12:20" x14ac:dyDescent="0.3">
      <c r="L55" s="59"/>
      <c r="M55" s="59"/>
      <c r="N55" s="59"/>
      <c r="O55" s="68"/>
      <c r="P55" s="72" t="s">
        <v>161</v>
      </c>
      <c r="Q55" s="72" t="s">
        <v>161</v>
      </c>
      <c r="R55" s="72" t="s">
        <v>161</v>
      </c>
      <c r="S55" s="70" t="s">
        <v>162</v>
      </c>
      <c r="T55" s="78" t="s">
        <v>163</v>
      </c>
    </row>
    <row r="56" spans="12:20" x14ac:dyDescent="0.3">
      <c r="L56" s="59"/>
      <c r="M56" s="59"/>
      <c r="N56" s="59"/>
      <c r="O56" s="68"/>
      <c r="P56" s="72" t="s">
        <v>164</v>
      </c>
      <c r="Q56" s="72" t="s">
        <v>164</v>
      </c>
      <c r="R56" s="72" t="s">
        <v>164</v>
      </c>
      <c r="S56" s="77" t="s">
        <v>165</v>
      </c>
      <c r="T56" s="78" t="s">
        <v>166</v>
      </c>
    </row>
    <row r="57" spans="12:20" x14ac:dyDescent="0.3">
      <c r="L57" s="59"/>
      <c r="M57" s="59"/>
      <c r="N57" s="59"/>
      <c r="O57" s="68"/>
      <c r="P57" s="72" t="s">
        <v>167</v>
      </c>
      <c r="Q57" s="72" t="s">
        <v>167</v>
      </c>
      <c r="R57" s="72" t="s">
        <v>167</v>
      </c>
      <c r="S57" s="77" t="s">
        <v>168</v>
      </c>
      <c r="T57" s="78" t="s">
        <v>169</v>
      </c>
    </row>
    <row r="58" spans="12:20" x14ac:dyDescent="0.3">
      <c r="L58" s="59"/>
      <c r="M58" s="59"/>
      <c r="N58" s="59"/>
      <c r="O58" s="68"/>
      <c r="P58" s="72" t="s">
        <v>170</v>
      </c>
      <c r="Q58" s="72" t="s">
        <v>170</v>
      </c>
      <c r="R58" s="72" t="s">
        <v>170</v>
      </c>
      <c r="S58" s="70" t="s">
        <v>171</v>
      </c>
      <c r="T58" s="78" t="s">
        <v>128</v>
      </c>
    </row>
    <row r="59" spans="12:20" x14ac:dyDescent="0.3">
      <c r="L59" s="59"/>
      <c r="M59" s="59"/>
      <c r="N59" s="59"/>
      <c r="O59" s="68"/>
      <c r="P59" s="72" t="s">
        <v>172</v>
      </c>
      <c r="Q59" s="72" t="s">
        <v>172</v>
      </c>
      <c r="R59" s="72" t="s">
        <v>172</v>
      </c>
      <c r="S59" s="77" t="s">
        <v>132</v>
      </c>
      <c r="T59" s="78" t="s">
        <v>173</v>
      </c>
    </row>
    <row r="60" spans="12:20" x14ac:dyDescent="0.3">
      <c r="L60" s="59"/>
      <c r="M60" s="59"/>
      <c r="N60" s="59"/>
      <c r="O60" s="68"/>
      <c r="P60" s="72" t="s">
        <v>174</v>
      </c>
      <c r="Q60" s="72" t="s">
        <v>174</v>
      </c>
      <c r="R60" s="72" t="s">
        <v>175</v>
      </c>
      <c r="S60" s="77" t="s">
        <v>176</v>
      </c>
      <c r="T60" s="78" t="s">
        <v>177</v>
      </c>
    </row>
    <row r="61" spans="12:20" x14ac:dyDescent="0.3">
      <c r="L61" s="59"/>
      <c r="M61" s="59"/>
      <c r="N61" s="59"/>
      <c r="O61" s="68"/>
      <c r="P61" s="72" t="s">
        <v>178</v>
      </c>
      <c r="Q61" s="72" t="s">
        <v>178</v>
      </c>
      <c r="R61" s="72" t="s">
        <v>178</v>
      </c>
      <c r="S61" s="77" t="s">
        <v>135</v>
      </c>
      <c r="T61" s="76" t="s">
        <v>179</v>
      </c>
    </row>
    <row r="62" spans="12:20" x14ac:dyDescent="0.3">
      <c r="L62" s="59"/>
      <c r="M62" s="59"/>
      <c r="N62" s="59"/>
      <c r="O62" s="68"/>
      <c r="P62" s="72" t="s">
        <v>180</v>
      </c>
      <c r="Q62" s="72" t="s">
        <v>180</v>
      </c>
      <c r="R62" s="72" t="s">
        <v>180</v>
      </c>
      <c r="S62" s="70" t="s">
        <v>181</v>
      </c>
      <c r="T62" s="78" t="s">
        <v>182</v>
      </c>
    </row>
    <row r="63" spans="12:20" x14ac:dyDescent="0.3">
      <c r="L63" s="59"/>
      <c r="M63" s="59"/>
      <c r="N63" s="59"/>
      <c r="O63" s="68"/>
      <c r="P63" s="72" t="s">
        <v>183</v>
      </c>
      <c r="Q63" s="72" t="s">
        <v>183</v>
      </c>
      <c r="R63" s="72" t="s">
        <v>183</v>
      </c>
      <c r="S63" s="77" t="s">
        <v>184</v>
      </c>
      <c r="T63" s="78" t="s">
        <v>185</v>
      </c>
    </row>
    <row r="64" spans="12:20" x14ac:dyDescent="0.3">
      <c r="L64" s="59"/>
      <c r="M64" s="59"/>
      <c r="N64" s="59"/>
      <c r="O64" s="68"/>
      <c r="P64" s="72" t="s">
        <v>186</v>
      </c>
      <c r="Q64" s="72" t="s">
        <v>186</v>
      </c>
      <c r="R64" s="72" t="s">
        <v>186</v>
      </c>
      <c r="S64" s="77" t="s">
        <v>187</v>
      </c>
      <c r="T64" s="78" t="s">
        <v>188</v>
      </c>
    </row>
    <row r="65" spans="12:20" x14ac:dyDescent="0.3">
      <c r="L65" s="59"/>
      <c r="M65" s="59"/>
      <c r="N65" s="59"/>
      <c r="O65" s="68"/>
      <c r="P65" s="72" t="s">
        <v>189</v>
      </c>
      <c r="Q65" s="72" t="s">
        <v>189</v>
      </c>
      <c r="R65" s="72" t="s">
        <v>189</v>
      </c>
      <c r="S65" s="77" t="s">
        <v>190</v>
      </c>
      <c r="T65" s="79" t="s">
        <v>191</v>
      </c>
    </row>
    <row r="66" spans="12:20" x14ac:dyDescent="0.3">
      <c r="L66" s="59"/>
      <c r="M66" s="59"/>
      <c r="N66" s="59"/>
      <c r="O66" s="68"/>
      <c r="P66" s="72" t="s">
        <v>192</v>
      </c>
      <c r="Q66" s="72" t="s">
        <v>192</v>
      </c>
      <c r="R66" s="72" t="s">
        <v>192</v>
      </c>
      <c r="S66" s="70" t="s">
        <v>193</v>
      </c>
      <c r="T66" s="78" t="s">
        <v>194</v>
      </c>
    </row>
    <row r="67" spans="12:20" x14ac:dyDescent="0.3">
      <c r="L67" s="59"/>
      <c r="M67" s="59"/>
      <c r="N67" s="59"/>
      <c r="O67" s="68"/>
      <c r="P67" s="72" t="s">
        <v>195</v>
      </c>
      <c r="Q67" s="72" t="s">
        <v>195</v>
      </c>
      <c r="R67" s="72" t="s">
        <v>195</v>
      </c>
      <c r="S67" s="77" t="s">
        <v>196</v>
      </c>
      <c r="T67" s="78" t="s">
        <v>197</v>
      </c>
    </row>
    <row r="68" spans="12:20" x14ac:dyDescent="0.3">
      <c r="L68" s="59"/>
      <c r="M68" s="59"/>
      <c r="N68" s="59"/>
      <c r="O68" s="68"/>
      <c r="P68" s="72" t="s">
        <v>198</v>
      </c>
      <c r="Q68" s="72" t="s">
        <v>198</v>
      </c>
      <c r="R68" s="72" t="s">
        <v>198</v>
      </c>
      <c r="S68" s="70" t="s">
        <v>199</v>
      </c>
      <c r="T68" s="78" t="s">
        <v>200</v>
      </c>
    </row>
    <row r="69" spans="12:20" x14ac:dyDescent="0.3">
      <c r="L69" s="59"/>
      <c r="M69" s="59"/>
      <c r="N69" s="59"/>
      <c r="O69" s="68"/>
      <c r="P69" s="72" t="s">
        <v>201</v>
      </c>
      <c r="Q69" s="72" t="s">
        <v>201</v>
      </c>
      <c r="R69" s="72" t="s">
        <v>201</v>
      </c>
      <c r="S69" s="77" t="s">
        <v>114</v>
      </c>
      <c r="T69" s="76" t="s">
        <v>202</v>
      </c>
    </row>
    <row r="70" spans="12:20" x14ac:dyDescent="0.3">
      <c r="L70" s="59"/>
      <c r="M70" s="59"/>
      <c r="N70" s="59"/>
      <c r="O70" s="68"/>
      <c r="P70" s="72" t="s">
        <v>203</v>
      </c>
      <c r="Q70" s="72" t="s">
        <v>203</v>
      </c>
      <c r="R70" s="72" t="s">
        <v>203</v>
      </c>
      <c r="S70" s="70" t="s">
        <v>204</v>
      </c>
      <c r="T70" s="78" t="s">
        <v>205</v>
      </c>
    </row>
    <row r="71" spans="12:20" x14ac:dyDescent="0.3">
      <c r="L71" s="59"/>
      <c r="M71" s="59"/>
      <c r="N71" s="59"/>
      <c r="O71" s="68"/>
      <c r="P71" s="72" t="s">
        <v>206</v>
      </c>
      <c r="Q71" s="72" t="s">
        <v>206</v>
      </c>
      <c r="R71" s="72" t="s">
        <v>206</v>
      </c>
      <c r="S71" s="77" t="s">
        <v>207</v>
      </c>
      <c r="T71" s="78" t="s">
        <v>208</v>
      </c>
    </row>
    <row r="72" spans="12:20" x14ac:dyDescent="0.3">
      <c r="L72" s="59"/>
      <c r="M72" s="59"/>
      <c r="N72" s="59"/>
      <c r="O72" s="68"/>
      <c r="P72" s="72" t="s">
        <v>209</v>
      </c>
      <c r="Q72" s="72" t="s">
        <v>209</v>
      </c>
      <c r="R72" s="72" t="s">
        <v>209</v>
      </c>
      <c r="S72" s="69"/>
      <c r="T72" s="78" t="s">
        <v>210</v>
      </c>
    </row>
    <row r="73" spans="12:20" x14ac:dyDescent="0.3">
      <c r="L73" s="59"/>
      <c r="M73" s="59"/>
      <c r="N73" s="59"/>
      <c r="O73" s="68"/>
      <c r="P73" s="72" t="s">
        <v>211</v>
      </c>
      <c r="Q73" s="72" t="s">
        <v>211</v>
      </c>
      <c r="R73" s="72" t="s">
        <v>211</v>
      </c>
      <c r="S73" s="69"/>
      <c r="T73" s="78" t="s">
        <v>212</v>
      </c>
    </row>
    <row r="74" spans="12:20" x14ac:dyDescent="0.3">
      <c r="L74" s="59"/>
      <c r="M74" s="59"/>
      <c r="N74" s="59"/>
      <c r="O74" s="68"/>
      <c r="P74" s="72" t="s">
        <v>213</v>
      </c>
      <c r="Q74" s="72" t="s">
        <v>213</v>
      </c>
      <c r="R74" s="72" t="s">
        <v>213</v>
      </c>
      <c r="S74" s="69"/>
      <c r="T74" s="78" t="s">
        <v>214</v>
      </c>
    </row>
    <row r="75" spans="12:20" x14ac:dyDescent="0.3">
      <c r="L75" s="59"/>
      <c r="M75" s="59"/>
      <c r="N75" s="59"/>
      <c r="O75" s="68"/>
      <c r="P75" s="72" t="s">
        <v>215</v>
      </c>
      <c r="Q75" s="72" t="s">
        <v>215</v>
      </c>
      <c r="R75" s="72" t="s">
        <v>215</v>
      </c>
      <c r="S75" s="69"/>
      <c r="T75" s="78" t="s">
        <v>216</v>
      </c>
    </row>
    <row r="76" spans="12:20" x14ac:dyDescent="0.3">
      <c r="L76" s="59"/>
      <c r="M76" s="59"/>
      <c r="N76" s="59"/>
      <c r="O76" s="68"/>
      <c r="P76" s="72" t="s">
        <v>217</v>
      </c>
      <c r="Q76" s="72" t="s">
        <v>217</v>
      </c>
      <c r="R76" s="72" t="s">
        <v>217</v>
      </c>
      <c r="S76" s="69"/>
      <c r="T76" s="76" t="s">
        <v>218</v>
      </c>
    </row>
    <row r="77" spans="12:20" x14ac:dyDescent="0.3">
      <c r="L77" s="59"/>
      <c r="M77" s="59"/>
      <c r="N77" s="59"/>
      <c r="O77" s="68"/>
      <c r="P77" s="72" t="s">
        <v>219</v>
      </c>
      <c r="Q77" s="72" t="s">
        <v>219</v>
      </c>
      <c r="R77" s="72" t="s">
        <v>219</v>
      </c>
      <c r="S77" s="69"/>
      <c r="T77" s="78" t="s">
        <v>220</v>
      </c>
    </row>
    <row r="78" spans="12:20" x14ac:dyDescent="0.3">
      <c r="L78" s="59"/>
      <c r="M78" s="59"/>
      <c r="N78" s="59"/>
      <c r="O78" s="68"/>
      <c r="P78" s="72" t="s">
        <v>221</v>
      </c>
      <c r="Q78" s="72" t="s">
        <v>221</v>
      </c>
      <c r="R78" s="72" t="s">
        <v>221</v>
      </c>
      <c r="S78" s="69"/>
      <c r="T78" s="78" t="s">
        <v>222</v>
      </c>
    </row>
    <row r="79" spans="12:20" x14ac:dyDescent="0.3">
      <c r="L79" s="59"/>
      <c r="M79" s="59"/>
      <c r="N79" s="59"/>
      <c r="O79" s="68"/>
      <c r="P79" s="72" t="s">
        <v>223</v>
      </c>
      <c r="Q79" s="72" t="s">
        <v>223</v>
      </c>
      <c r="R79" s="72" t="s">
        <v>223</v>
      </c>
      <c r="S79" s="69"/>
      <c r="T79" s="68"/>
    </row>
    <row r="80" spans="12:20" x14ac:dyDescent="0.3">
      <c r="L80" s="59"/>
      <c r="M80" s="59"/>
      <c r="N80" s="59"/>
      <c r="O80" s="68"/>
      <c r="P80" s="72" t="s">
        <v>224</v>
      </c>
      <c r="Q80" s="72" t="s">
        <v>224</v>
      </c>
      <c r="R80" s="72" t="s">
        <v>224</v>
      </c>
      <c r="S80" s="69"/>
      <c r="T80" s="68"/>
    </row>
    <row r="81" spans="12:20" x14ac:dyDescent="0.3">
      <c r="L81" s="59"/>
      <c r="M81" s="59"/>
      <c r="N81" s="59"/>
      <c r="O81" s="68"/>
      <c r="P81" s="72" t="s">
        <v>225</v>
      </c>
      <c r="Q81" s="72" t="s">
        <v>225</v>
      </c>
      <c r="R81" s="72" t="s">
        <v>225</v>
      </c>
      <c r="S81" s="69"/>
      <c r="T81" s="68"/>
    </row>
    <row r="82" spans="12:20" x14ac:dyDescent="0.3">
      <c r="L82" s="59"/>
      <c r="M82" s="59"/>
      <c r="N82" s="59"/>
      <c r="O82" s="68"/>
      <c r="P82" s="72" t="s">
        <v>226</v>
      </c>
      <c r="Q82" s="72" t="s">
        <v>226</v>
      </c>
      <c r="R82" s="72" t="s">
        <v>226</v>
      </c>
      <c r="S82" s="69"/>
      <c r="T82" s="68"/>
    </row>
    <row r="83" spans="12:20" x14ac:dyDescent="0.3">
      <c r="L83" s="59"/>
      <c r="M83" s="59"/>
      <c r="N83" s="59"/>
      <c r="O83" s="68"/>
      <c r="P83" s="71" t="s">
        <v>227</v>
      </c>
      <c r="Q83" s="71" t="s">
        <v>228</v>
      </c>
      <c r="R83" s="71" t="s">
        <v>229</v>
      </c>
      <c r="S83" s="69"/>
      <c r="T83" s="68"/>
    </row>
    <row r="84" spans="12:20" x14ac:dyDescent="0.3">
      <c r="L84" s="59"/>
      <c r="M84" s="59"/>
      <c r="N84" s="59"/>
      <c r="O84" s="68"/>
      <c r="P84" s="72" t="s">
        <v>230</v>
      </c>
      <c r="Q84" s="72" t="s">
        <v>230</v>
      </c>
      <c r="R84" s="72" t="s">
        <v>230</v>
      </c>
      <c r="S84" s="69"/>
      <c r="T84" s="68"/>
    </row>
    <row r="85" spans="12:20" x14ac:dyDescent="0.3">
      <c r="L85" s="59"/>
      <c r="M85" s="59"/>
      <c r="N85" s="59"/>
      <c r="O85" s="68"/>
      <c r="P85" s="72" t="s">
        <v>231</v>
      </c>
      <c r="Q85" s="72" t="s">
        <v>231</v>
      </c>
      <c r="R85" s="72" t="s">
        <v>231</v>
      </c>
      <c r="S85" s="69"/>
      <c r="T85" s="68"/>
    </row>
    <row r="86" spans="12:20" x14ac:dyDescent="0.3">
      <c r="L86" s="59"/>
      <c r="M86" s="59"/>
      <c r="N86" s="59"/>
      <c r="O86" s="68"/>
      <c r="P86" s="72" t="s">
        <v>232</v>
      </c>
      <c r="Q86" s="72" t="s">
        <v>232</v>
      </c>
      <c r="R86" s="72" t="s">
        <v>232</v>
      </c>
      <c r="S86" s="69"/>
      <c r="T86" s="68"/>
    </row>
    <row r="87" spans="12:20" x14ac:dyDescent="0.3">
      <c r="L87" s="59"/>
      <c r="M87" s="59"/>
      <c r="N87" s="59"/>
      <c r="O87" s="68"/>
      <c r="P87" s="71" t="s">
        <v>233</v>
      </c>
      <c r="Q87" s="71" t="s">
        <v>234</v>
      </c>
      <c r="R87" s="71" t="s">
        <v>235</v>
      </c>
      <c r="S87" s="69"/>
      <c r="T87" s="68"/>
    </row>
    <row r="88" spans="12:20" x14ac:dyDescent="0.3">
      <c r="L88" s="59"/>
      <c r="M88" s="59"/>
      <c r="N88" s="59"/>
      <c r="O88" s="68"/>
      <c r="P88" s="72" t="s">
        <v>236</v>
      </c>
      <c r="Q88" s="72" t="s">
        <v>236</v>
      </c>
      <c r="R88" s="72" t="s">
        <v>236</v>
      </c>
      <c r="S88" s="69"/>
      <c r="T88" s="68"/>
    </row>
    <row r="89" spans="12:20" x14ac:dyDescent="0.3">
      <c r="L89" s="59"/>
      <c r="M89" s="59"/>
      <c r="N89" s="59"/>
      <c r="O89" s="68"/>
      <c r="P89" s="72" t="s">
        <v>237</v>
      </c>
      <c r="Q89" s="72" t="s">
        <v>237</v>
      </c>
      <c r="R89" s="72" t="s">
        <v>237</v>
      </c>
      <c r="S89" s="69"/>
      <c r="T89" s="68"/>
    </row>
    <row r="90" spans="12:20" x14ac:dyDescent="0.3">
      <c r="L90" s="59"/>
      <c r="M90" s="59"/>
      <c r="N90" s="59"/>
      <c r="O90" s="68"/>
      <c r="P90" s="72" t="s">
        <v>238</v>
      </c>
      <c r="Q90" s="72" t="s">
        <v>238</v>
      </c>
      <c r="R90" s="72" t="s">
        <v>238</v>
      </c>
      <c r="S90" s="69"/>
      <c r="T90" s="68"/>
    </row>
    <row r="91" spans="12:20" x14ac:dyDescent="0.3">
      <c r="L91" s="59"/>
      <c r="M91" s="59"/>
      <c r="N91" s="59"/>
      <c r="O91" s="68"/>
      <c r="P91" s="72" t="s">
        <v>239</v>
      </c>
      <c r="Q91" s="72" t="s">
        <v>239</v>
      </c>
      <c r="R91" s="72" t="s">
        <v>239</v>
      </c>
      <c r="S91" s="69"/>
      <c r="T91" s="68"/>
    </row>
    <row r="92" spans="12:20" x14ac:dyDescent="0.3">
      <c r="L92" s="59"/>
      <c r="M92" s="59"/>
      <c r="N92" s="59"/>
      <c r="O92" s="68"/>
      <c r="P92" s="71" t="s">
        <v>240</v>
      </c>
      <c r="Q92" s="71" t="s">
        <v>241</v>
      </c>
      <c r="R92" s="71" t="s">
        <v>242</v>
      </c>
      <c r="S92" s="69"/>
      <c r="T92" s="68"/>
    </row>
    <row r="93" spans="12:20" x14ac:dyDescent="0.3">
      <c r="L93" s="59"/>
      <c r="M93" s="59"/>
      <c r="N93" s="59"/>
      <c r="O93" s="68"/>
      <c r="P93" s="72" t="s">
        <v>243</v>
      </c>
      <c r="Q93" s="72" t="s">
        <v>243</v>
      </c>
      <c r="R93" s="72" t="s">
        <v>243</v>
      </c>
      <c r="S93" s="69"/>
      <c r="T93" s="68"/>
    </row>
    <row r="94" spans="12:20" x14ac:dyDescent="0.3">
      <c r="L94" s="59"/>
      <c r="M94" s="59"/>
      <c r="N94" s="59"/>
      <c r="O94" s="68"/>
      <c r="P94" s="72" t="s">
        <v>145</v>
      </c>
      <c r="Q94" s="72" t="s">
        <v>145</v>
      </c>
      <c r="R94" s="72" t="s">
        <v>145</v>
      </c>
      <c r="S94" s="69"/>
      <c r="T94" s="68"/>
    </row>
    <row r="95" spans="12:20" x14ac:dyDescent="0.3">
      <c r="L95" s="59"/>
      <c r="M95" s="59"/>
      <c r="N95" s="59"/>
      <c r="O95" s="68"/>
      <c r="P95" s="71" t="s">
        <v>244</v>
      </c>
      <c r="Q95" s="71" t="s">
        <v>245</v>
      </c>
      <c r="R95" s="71" t="s">
        <v>246</v>
      </c>
      <c r="S95" s="69"/>
      <c r="T95" s="68"/>
    </row>
    <row r="96" spans="12:20" x14ac:dyDescent="0.3">
      <c r="L96" s="59"/>
      <c r="M96" s="59"/>
      <c r="N96" s="59"/>
      <c r="O96" s="68"/>
      <c r="P96" s="72" t="s">
        <v>247</v>
      </c>
      <c r="Q96" s="72" t="s">
        <v>247</v>
      </c>
      <c r="R96" s="72" t="s">
        <v>247</v>
      </c>
      <c r="S96" s="69"/>
      <c r="T96" s="68"/>
    </row>
    <row r="97" spans="12:20" x14ac:dyDescent="0.3">
      <c r="L97" s="59"/>
      <c r="M97" s="59"/>
      <c r="N97" s="59"/>
      <c r="O97" s="68"/>
      <c r="P97" s="72" t="s">
        <v>248</v>
      </c>
      <c r="Q97" s="72" t="s">
        <v>248</v>
      </c>
      <c r="R97" s="72" t="s">
        <v>248</v>
      </c>
      <c r="S97" s="69"/>
      <c r="T97" s="68"/>
    </row>
    <row r="98" spans="12:20" x14ac:dyDescent="0.3">
      <c r="L98" s="59"/>
      <c r="M98" s="59"/>
      <c r="N98" s="59"/>
      <c r="O98" s="68"/>
      <c r="P98" s="72" t="s">
        <v>249</v>
      </c>
      <c r="Q98" s="72" t="s">
        <v>249</v>
      </c>
      <c r="R98" s="72" t="s">
        <v>249</v>
      </c>
      <c r="S98" s="69"/>
      <c r="T98" s="68"/>
    </row>
    <row r="99" spans="12:20" x14ac:dyDescent="0.3">
      <c r="L99" s="59"/>
      <c r="M99" s="59"/>
      <c r="N99" s="59"/>
      <c r="O99" s="68"/>
      <c r="P99" s="72" t="s">
        <v>250</v>
      </c>
      <c r="Q99" s="72" t="s">
        <v>250</v>
      </c>
      <c r="R99" s="72" t="s">
        <v>250</v>
      </c>
      <c r="S99" s="69"/>
      <c r="T99" s="68"/>
    </row>
    <row r="100" spans="12:20" x14ac:dyDescent="0.3">
      <c r="L100" s="59"/>
      <c r="M100" s="59"/>
      <c r="N100" s="59"/>
      <c r="O100" s="68"/>
      <c r="P100" s="72" t="s">
        <v>251</v>
      </c>
      <c r="Q100" s="72" t="s">
        <v>251</v>
      </c>
      <c r="R100" s="72" t="s">
        <v>251</v>
      </c>
      <c r="S100" s="69"/>
      <c r="T100" s="68"/>
    </row>
    <row r="101" spans="12:20" x14ac:dyDescent="0.3">
      <c r="L101" s="59"/>
      <c r="M101" s="59"/>
      <c r="N101" s="59"/>
      <c r="O101" s="68"/>
      <c r="P101" s="72" t="s">
        <v>252</v>
      </c>
      <c r="Q101" s="72" t="s">
        <v>252</v>
      </c>
      <c r="R101" s="72" t="s">
        <v>252</v>
      </c>
      <c r="S101" s="69"/>
      <c r="T101" s="68"/>
    </row>
    <row r="102" spans="12:20" x14ac:dyDescent="0.3">
      <c r="L102" s="59"/>
      <c r="M102" s="59"/>
      <c r="N102" s="59"/>
      <c r="O102" s="68"/>
      <c r="P102" s="72" t="s">
        <v>253</v>
      </c>
      <c r="Q102" s="72" t="s">
        <v>253</v>
      </c>
      <c r="R102" s="72" t="s">
        <v>253</v>
      </c>
      <c r="S102" s="69"/>
      <c r="T102" s="68"/>
    </row>
    <row r="103" spans="12:20" x14ac:dyDescent="0.3">
      <c r="L103" s="59"/>
      <c r="M103" s="59"/>
      <c r="N103" s="59"/>
      <c r="O103" s="68"/>
      <c r="P103" s="72" t="s">
        <v>254</v>
      </c>
      <c r="Q103" s="72" t="s">
        <v>254</v>
      </c>
      <c r="R103" s="72" t="s">
        <v>254</v>
      </c>
      <c r="S103" s="69"/>
      <c r="T103" s="68"/>
    </row>
    <row r="104" spans="12:20" x14ac:dyDescent="0.3">
      <c r="L104" s="59"/>
      <c r="M104" s="59"/>
      <c r="N104" s="59"/>
      <c r="O104" s="68"/>
      <c r="P104" s="71" t="s">
        <v>255</v>
      </c>
      <c r="Q104" s="71" t="s">
        <v>256</v>
      </c>
      <c r="R104" s="71" t="s">
        <v>257</v>
      </c>
      <c r="S104" s="69"/>
      <c r="T104" s="68"/>
    </row>
    <row r="105" spans="12:20" x14ac:dyDescent="0.3">
      <c r="L105" s="59"/>
      <c r="M105" s="59"/>
      <c r="N105" s="59"/>
      <c r="O105" s="68"/>
      <c r="P105" s="72" t="s">
        <v>258</v>
      </c>
      <c r="Q105" s="72" t="s">
        <v>258</v>
      </c>
      <c r="R105" s="72" t="s">
        <v>258</v>
      </c>
      <c r="S105" s="69"/>
      <c r="T105" s="68"/>
    </row>
    <row r="106" spans="12:20" x14ac:dyDescent="0.3">
      <c r="L106" s="59"/>
      <c r="M106" s="59"/>
      <c r="N106" s="59"/>
      <c r="O106" s="68"/>
      <c r="P106" s="72" t="s">
        <v>259</v>
      </c>
      <c r="Q106" s="72" t="s">
        <v>259</v>
      </c>
      <c r="R106" s="72" t="s">
        <v>259</v>
      </c>
      <c r="S106" s="69"/>
      <c r="T106" s="68"/>
    </row>
    <row r="107" spans="12:20" x14ac:dyDescent="0.3">
      <c r="L107" s="59"/>
      <c r="M107" s="59"/>
      <c r="N107" s="59"/>
      <c r="O107" s="68"/>
      <c r="P107" s="71" t="s">
        <v>260</v>
      </c>
      <c r="Q107" s="71" t="s">
        <v>261</v>
      </c>
      <c r="R107" s="71" t="s">
        <v>262</v>
      </c>
      <c r="S107" s="69"/>
      <c r="T107" s="68"/>
    </row>
    <row r="108" spans="12:20" x14ac:dyDescent="0.3">
      <c r="L108" s="59"/>
      <c r="M108" s="59"/>
      <c r="N108" s="59"/>
      <c r="O108" s="68"/>
      <c r="P108" s="72" t="s">
        <v>263</v>
      </c>
      <c r="Q108" s="72" t="s">
        <v>263</v>
      </c>
      <c r="R108" s="72" t="s">
        <v>263</v>
      </c>
      <c r="S108" s="69"/>
      <c r="T108" s="68"/>
    </row>
    <row r="109" spans="12:20" x14ac:dyDescent="0.3">
      <c r="L109" s="59"/>
      <c r="M109" s="59"/>
      <c r="N109" s="59"/>
      <c r="O109" s="68"/>
      <c r="P109" s="72" t="s">
        <v>264</v>
      </c>
      <c r="Q109" s="72" t="s">
        <v>264</v>
      </c>
      <c r="R109" s="72" t="s">
        <v>264</v>
      </c>
      <c r="S109" s="69"/>
      <c r="T109" s="68"/>
    </row>
    <row r="110" spans="12:20" x14ac:dyDescent="0.3">
      <c r="L110" s="59"/>
      <c r="M110" s="59"/>
      <c r="N110" s="59"/>
      <c r="O110" s="68"/>
      <c r="P110" s="72" t="s">
        <v>265</v>
      </c>
      <c r="Q110" s="72" t="s">
        <v>265</v>
      </c>
      <c r="R110" s="72" t="s">
        <v>265</v>
      </c>
      <c r="S110" s="69"/>
      <c r="T110" s="68"/>
    </row>
    <row r="111" spans="12:20" x14ac:dyDescent="0.3">
      <c r="L111" s="59"/>
      <c r="M111" s="59"/>
      <c r="N111" s="59"/>
      <c r="O111" s="68"/>
      <c r="P111" s="71" t="s">
        <v>266</v>
      </c>
      <c r="Q111" s="71" t="s">
        <v>267</v>
      </c>
      <c r="R111" s="71" t="s">
        <v>268</v>
      </c>
      <c r="S111" s="69"/>
      <c r="T111" s="68"/>
    </row>
    <row r="112" spans="12:20" x14ac:dyDescent="0.3">
      <c r="L112" s="59"/>
      <c r="M112" s="59"/>
      <c r="N112" s="59"/>
      <c r="O112" s="68"/>
      <c r="P112" s="72" t="s">
        <v>269</v>
      </c>
      <c r="Q112" s="72" t="s">
        <v>269</v>
      </c>
      <c r="R112" s="72" t="s">
        <v>269</v>
      </c>
      <c r="S112" s="69"/>
      <c r="T112" s="68"/>
    </row>
    <row r="113" spans="12:20" x14ac:dyDescent="0.3">
      <c r="L113" s="59"/>
      <c r="M113" s="59"/>
      <c r="N113" s="59"/>
      <c r="O113" s="68"/>
      <c r="P113" s="72" t="s">
        <v>270</v>
      </c>
      <c r="Q113" s="72" t="s">
        <v>270</v>
      </c>
      <c r="R113" s="72" t="s">
        <v>270</v>
      </c>
      <c r="S113" s="69"/>
      <c r="T113" s="68"/>
    </row>
    <row r="114" spans="12:20" x14ac:dyDescent="0.3">
      <c r="L114" s="59"/>
      <c r="M114" s="59"/>
      <c r="N114" s="59"/>
      <c r="O114" s="68"/>
      <c r="P114" s="72" t="s">
        <v>271</v>
      </c>
      <c r="Q114" s="72" t="s">
        <v>271</v>
      </c>
      <c r="R114" s="72" t="s">
        <v>271</v>
      </c>
      <c r="S114" s="69"/>
      <c r="T114" s="68"/>
    </row>
    <row r="115" spans="12:20" x14ac:dyDescent="0.3">
      <c r="L115" s="59"/>
      <c r="M115" s="59"/>
      <c r="N115" s="59"/>
      <c r="O115" s="68"/>
      <c r="P115" s="72" t="s">
        <v>272</v>
      </c>
      <c r="Q115" s="72" t="s">
        <v>272</v>
      </c>
      <c r="R115" s="72" t="s">
        <v>272</v>
      </c>
      <c r="S115" s="69"/>
      <c r="T115" s="68"/>
    </row>
    <row r="116" spans="12:20" x14ac:dyDescent="0.3">
      <c r="L116" s="59"/>
      <c r="M116" s="59"/>
      <c r="N116" s="59"/>
      <c r="O116" s="68"/>
      <c r="P116" s="71" t="s">
        <v>273</v>
      </c>
      <c r="Q116" s="71" t="s">
        <v>274</v>
      </c>
      <c r="R116" s="71" t="s">
        <v>275</v>
      </c>
      <c r="S116" s="69"/>
      <c r="T116" s="68"/>
    </row>
    <row r="117" spans="12:20" x14ac:dyDescent="0.3">
      <c r="L117" s="59"/>
      <c r="M117" s="59"/>
      <c r="N117" s="59"/>
      <c r="O117" s="68"/>
      <c r="P117" s="72" t="s">
        <v>276</v>
      </c>
      <c r="Q117" s="72" t="s">
        <v>276</v>
      </c>
      <c r="R117" s="72" t="s">
        <v>277</v>
      </c>
      <c r="S117" s="69"/>
      <c r="T117" s="68"/>
    </row>
    <row r="118" spans="12:20" x14ac:dyDescent="0.3">
      <c r="L118" s="59"/>
      <c r="M118" s="59"/>
      <c r="N118" s="59"/>
      <c r="O118" s="68"/>
      <c r="P118" s="72" t="s">
        <v>278</v>
      </c>
      <c r="Q118" s="72" t="s">
        <v>278</v>
      </c>
      <c r="R118" s="72" t="s">
        <v>278</v>
      </c>
      <c r="S118" s="69"/>
      <c r="T118" s="68"/>
    </row>
    <row r="119" spans="12:20" x14ac:dyDescent="0.3">
      <c r="L119" s="59"/>
      <c r="M119" s="59"/>
      <c r="N119" s="59"/>
      <c r="O119" s="68"/>
      <c r="P119" s="72" t="s">
        <v>279</v>
      </c>
      <c r="Q119" s="72" t="s">
        <v>279</v>
      </c>
      <c r="R119" s="72" t="s">
        <v>279</v>
      </c>
      <c r="S119" s="69"/>
      <c r="T119" s="68"/>
    </row>
    <row r="120" spans="12:20" x14ac:dyDescent="0.3">
      <c r="L120" s="59"/>
      <c r="M120" s="59"/>
      <c r="N120" s="59"/>
      <c r="O120" s="68"/>
      <c r="P120" s="72" t="s">
        <v>280</v>
      </c>
      <c r="Q120" s="72" t="s">
        <v>280</v>
      </c>
      <c r="R120" s="72" t="s">
        <v>281</v>
      </c>
      <c r="S120" s="69"/>
      <c r="T120" s="68"/>
    </row>
    <row r="121" spans="12:20" x14ac:dyDescent="0.3">
      <c r="L121" s="59"/>
      <c r="M121" s="59"/>
      <c r="N121" s="59"/>
      <c r="O121" s="68"/>
      <c r="P121" s="72" t="s">
        <v>282</v>
      </c>
      <c r="Q121" s="72" t="s">
        <v>282</v>
      </c>
      <c r="R121" s="72" t="s">
        <v>282</v>
      </c>
      <c r="S121" s="69"/>
      <c r="T121" s="68"/>
    </row>
    <row r="122" spans="12:20" x14ac:dyDescent="0.3">
      <c r="L122" s="59"/>
      <c r="M122" s="59"/>
      <c r="N122" s="59"/>
      <c r="O122" s="68"/>
      <c r="P122" s="71" t="s">
        <v>283</v>
      </c>
      <c r="Q122" s="71" t="s">
        <v>284</v>
      </c>
      <c r="R122" s="71" t="s">
        <v>285</v>
      </c>
      <c r="S122" s="69"/>
      <c r="T122" s="68"/>
    </row>
    <row r="123" spans="12:20" x14ac:dyDescent="0.3">
      <c r="L123" s="59"/>
      <c r="M123" s="59"/>
      <c r="N123" s="59"/>
      <c r="O123" s="68"/>
      <c r="P123" s="72" t="s">
        <v>286</v>
      </c>
      <c r="Q123" s="72" t="s">
        <v>286</v>
      </c>
      <c r="R123" s="72" t="s">
        <v>286</v>
      </c>
      <c r="S123" s="69"/>
      <c r="T123" s="68"/>
    </row>
    <row r="124" spans="12:20" x14ac:dyDescent="0.3">
      <c r="L124" s="59"/>
      <c r="M124" s="59"/>
      <c r="N124" s="59"/>
      <c r="O124" s="68"/>
      <c r="P124" s="72" t="s">
        <v>57</v>
      </c>
      <c r="Q124" s="72" t="s">
        <v>57</v>
      </c>
      <c r="R124" s="72" t="s">
        <v>57</v>
      </c>
      <c r="S124" s="69"/>
      <c r="T124" s="68"/>
    </row>
    <row r="125" spans="12:20" x14ac:dyDescent="0.3">
      <c r="L125" s="59"/>
      <c r="M125" s="59"/>
      <c r="N125" s="59"/>
      <c r="O125" s="68"/>
      <c r="P125" s="71" t="s">
        <v>287</v>
      </c>
      <c r="Q125" s="71" t="s">
        <v>288</v>
      </c>
      <c r="R125" s="71" t="s">
        <v>289</v>
      </c>
      <c r="S125" s="69"/>
      <c r="T125" s="68"/>
    </row>
    <row r="126" spans="12:20" x14ac:dyDescent="0.3">
      <c r="L126" s="59"/>
      <c r="M126" s="59"/>
      <c r="N126" s="59"/>
      <c r="O126" s="68"/>
      <c r="P126" s="72" t="s">
        <v>290</v>
      </c>
      <c r="Q126" s="72" t="s">
        <v>290</v>
      </c>
      <c r="R126" s="72" t="s">
        <v>290</v>
      </c>
      <c r="S126" s="69"/>
      <c r="T126" s="68"/>
    </row>
    <row r="127" spans="12:20" x14ac:dyDescent="0.3">
      <c r="L127" s="59"/>
      <c r="M127" s="59"/>
      <c r="N127" s="59"/>
      <c r="O127" s="68"/>
      <c r="P127" s="72" t="s">
        <v>291</v>
      </c>
      <c r="Q127" s="72" t="s">
        <v>291</v>
      </c>
      <c r="R127" s="72" t="s">
        <v>291</v>
      </c>
      <c r="S127" s="69"/>
      <c r="T127" s="68"/>
    </row>
    <row r="128" spans="12:20" x14ac:dyDescent="0.3">
      <c r="L128" s="59"/>
      <c r="M128" s="59"/>
      <c r="N128" s="59"/>
      <c r="O128" s="68"/>
      <c r="P128" s="72" t="s">
        <v>292</v>
      </c>
      <c r="Q128" s="72" t="s">
        <v>292</v>
      </c>
      <c r="R128" s="72" t="s">
        <v>292</v>
      </c>
      <c r="S128" s="69"/>
      <c r="T128" s="68"/>
    </row>
    <row r="129" spans="12:20" x14ac:dyDescent="0.3">
      <c r="L129" s="59"/>
      <c r="M129" s="59"/>
      <c r="N129" s="59"/>
      <c r="O129" s="68"/>
      <c r="P129" s="71" t="s">
        <v>293</v>
      </c>
      <c r="Q129" s="71" t="s">
        <v>294</v>
      </c>
      <c r="R129" s="71" t="s">
        <v>295</v>
      </c>
      <c r="S129" s="69"/>
      <c r="T129" s="68"/>
    </row>
    <row r="130" spans="12:20" x14ac:dyDescent="0.3">
      <c r="L130" s="59"/>
      <c r="M130" s="59"/>
      <c r="N130" s="59"/>
      <c r="O130" s="68"/>
      <c r="P130" s="72" t="s">
        <v>296</v>
      </c>
      <c r="Q130" s="72" t="s">
        <v>296</v>
      </c>
      <c r="R130" s="72" t="s">
        <v>296</v>
      </c>
      <c r="S130" s="69"/>
      <c r="T130" s="68"/>
    </row>
    <row r="131" spans="12:20" x14ac:dyDescent="0.3">
      <c r="L131" s="59"/>
      <c r="M131" s="59"/>
      <c r="N131" s="59"/>
      <c r="O131" s="68"/>
      <c r="P131" s="72" t="s">
        <v>297</v>
      </c>
      <c r="Q131" s="72" t="s">
        <v>297</v>
      </c>
      <c r="R131" s="72" t="s">
        <v>297</v>
      </c>
      <c r="S131" s="69"/>
      <c r="T131" s="68"/>
    </row>
    <row r="132" spans="12:20" x14ac:dyDescent="0.3">
      <c r="L132" s="59"/>
      <c r="M132" s="59"/>
      <c r="N132" s="59"/>
      <c r="O132" s="68"/>
      <c r="P132" s="72" t="s">
        <v>298</v>
      </c>
      <c r="Q132" s="72" t="s">
        <v>298</v>
      </c>
      <c r="R132" s="72" t="s">
        <v>298</v>
      </c>
      <c r="S132" s="69"/>
      <c r="T132" s="68"/>
    </row>
    <row r="133" spans="12:20" x14ac:dyDescent="0.3">
      <c r="L133" s="59"/>
      <c r="M133" s="59"/>
      <c r="N133" s="59"/>
      <c r="O133" s="68"/>
      <c r="P133" s="71" t="s">
        <v>299</v>
      </c>
      <c r="Q133" s="71" t="s">
        <v>300</v>
      </c>
      <c r="R133" s="71" t="s">
        <v>301</v>
      </c>
      <c r="S133" s="69"/>
      <c r="T133" s="68"/>
    </row>
    <row r="134" spans="12:20" x14ac:dyDescent="0.3">
      <c r="L134" s="59"/>
      <c r="M134" s="59"/>
      <c r="N134" s="59"/>
      <c r="O134" s="68"/>
      <c r="P134" s="72" t="s">
        <v>302</v>
      </c>
      <c r="Q134" s="72" t="s">
        <v>302</v>
      </c>
      <c r="R134" s="72" t="s">
        <v>302</v>
      </c>
      <c r="S134" s="69"/>
      <c r="T134" s="68"/>
    </row>
    <row r="135" spans="12:20" x14ac:dyDescent="0.3">
      <c r="L135" s="59"/>
      <c r="M135" s="59"/>
      <c r="N135" s="59"/>
      <c r="O135" s="68"/>
      <c r="P135" s="72" t="s">
        <v>303</v>
      </c>
      <c r="Q135" s="72" t="s">
        <v>303</v>
      </c>
      <c r="R135" s="72" t="s">
        <v>303</v>
      </c>
      <c r="S135" s="69"/>
      <c r="T135" s="68"/>
    </row>
    <row r="136" spans="12:20" x14ac:dyDescent="0.3">
      <c r="L136" s="59"/>
      <c r="M136" s="59"/>
      <c r="N136" s="59"/>
      <c r="O136" s="68"/>
      <c r="P136" s="72" t="s">
        <v>304</v>
      </c>
      <c r="Q136" s="72" t="s">
        <v>304</v>
      </c>
      <c r="R136" s="72" t="s">
        <v>305</v>
      </c>
      <c r="S136" s="69"/>
      <c r="T136" s="68"/>
    </row>
    <row r="137" spans="12:20" x14ac:dyDescent="0.3">
      <c r="L137" s="59"/>
      <c r="M137" s="59"/>
      <c r="N137" s="59"/>
      <c r="O137" s="68"/>
      <c r="P137" s="71" t="s">
        <v>306</v>
      </c>
      <c r="Q137" s="71" t="s">
        <v>307</v>
      </c>
      <c r="R137" s="71" t="s">
        <v>308</v>
      </c>
      <c r="S137" s="69"/>
      <c r="T137" s="68"/>
    </row>
    <row r="138" spans="12:20" x14ac:dyDescent="0.3">
      <c r="L138" s="59"/>
      <c r="M138" s="59"/>
      <c r="N138" s="59"/>
      <c r="O138" s="68"/>
      <c r="P138" s="72" t="s">
        <v>309</v>
      </c>
      <c r="Q138" s="72" t="s">
        <v>309</v>
      </c>
      <c r="R138" s="72" t="s">
        <v>309</v>
      </c>
      <c r="S138" s="69"/>
      <c r="T138" s="68"/>
    </row>
    <row r="139" spans="12:20" x14ac:dyDescent="0.3">
      <c r="L139" s="59"/>
      <c r="M139" s="59"/>
      <c r="N139" s="59"/>
      <c r="O139" s="68"/>
      <c r="P139" s="72" t="s">
        <v>310</v>
      </c>
      <c r="Q139" s="72" t="s">
        <v>310</v>
      </c>
      <c r="R139" s="72" t="s">
        <v>311</v>
      </c>
      <c r="S139" s="69"/>
      <c r="T139" s="68"/>
    </row>
    <row r="140" spans="12:20" x14ac:dyDescent="0.3">
      <c r="L140" s="59"/>
      <c r="M140" s="59"/>
      <c r="N140" s="59"/>
      <c r="O140" s="68"/>
      <c r="P140" s="71" t="s">
        <v>312</v>
      </c>
      <c r="Q140" s="71" t="s">
        <v>313</v>
      </c>
      <c r="R140" s="72" t="s">
        <v>314</v>
      </c>
      <c r="S140" s="69"/>
      <c r="T140" s="68"/>
    </row>
    <row r="141" spans="12:20" x14ac:dyDescent="0.3">
      <c r="L141" s="59"/>
      <c r="M141" s="59"/>
      <c r="N141" s="59"/>
      <c r="O141" s="68"/>
      <c r="P141" s="72" t="s">
        <v>315</v>
      </c>
      <c r="Q141" s="72" t="s">
        <v>315</v>
      </c>
      <c r="R141" s="72" t="s">
        <v>316</v>
      </c>
      <c r="S141" s="69"/>
      <c r="T141" s="68"/>
    </row>
    <row r="142" spans="12:20" x14ac:dyDescent="0.3">
      <c r="L142" s="59"/>
      <c r="M142" s="59"/>
      <c r="N142" s="59"/>
      <c r="O142" s="68"/>
      <c r="P142" s="72" t="s">
        <v>317</v>
      </c>
      <c r="Q142" s="72" t="s">
        <v>317</v>
      </c>
      <c r="R142" s="72" t="s">
        <v>318</v>
      </c>
      <c r="S142" s="69"/>
      <c r="T142" s="68"/>
    </row>
    <row r="143" spans="12:20" x14ac:dyDescent="0.3">
      <c r="L143" s="59"/>
      <c r="M143" s="59"/>
      <c r="N143" s="59"/>
      <c r="O143" s="68"/>
      <c r="P143" s="71" t="s">
        <v>319</v>
      </c>
      <c r="Q143" s="71" t="s">
        <v>320</v>
      </c>
      <c r="R143" s="72" t="s">
        <v>310</v>
      </c>
      <c r="S143" s="69"/>
      <c r="T143" s="68"/>
    </row>
    <row r="144" spans="12:20" x14ac:dyDescent="0.3">
      <c r="L144" s="59"/>
      <c r="M144" s="59"/>
      <c r="N144" s="59"/>
      <c r="O144" s="68"/>
      <c r="P144" s="72" t="s">
        <v>321</v>
      </c>
      <c r="Q144" s="72" t="s">
        <v>321</v>
      </c>
      <c r="R144" s="71" t="s">
        <v>322</v>
      </c>
      <c r="S144" s="69"/>
      <c r="T144" s="68"/>
    </row>
    <row r="145" spans="12:20" x14ac:dyDescent="0.3">
      <c r="L145" s="59"/>
      <c r="M145" s="59"/>
      <c r="N145" s="59"/>
      <c r="O145" s="68"/>
      <c r="P145" s="72" t="s">
        <v>323</v>
      </c>
      <c r="Q145" s="72" t="s">
        <v>323</v>
      </c>
      <c r="R145" s="72" t="s">
        <v>315</v>
      </c>
      <c r="S145" s="69"/>
      <c r="T145" s="68"/>
    </row>
    <row r="146" spans="12:20" x14ac:dyDescent="0.3">
      <c r="L146" s="59"/>
      <c r="M146" s="59"/>
      <c r="N146" s="59"/>
      <c r="O146" s="68"/>
      <c r="P146" s="72" t="s">
        <v>324</v>
      </c>
      <c r="Q146" s="72" t="s">
        <v>324</v>
      </c>
      <c r="R146" s="72" t="s">
        <v>317</v>
      </c>
      <c r="S146" s="69"/>
      <c r="T146" s="68"/>
    </row>
    <row r="147" spans="12:20" x14ac:dyDescent="0.3">
      <c r="L147" s="59"/>
      <c r="M147" s="59"/>
      <c r="N147" s="59"/>
      <c r="O147" s="68"/>
      <c r="P147" s="72" t="s">
        <v>325</v>
      </c>
      <c r="Q147" s="72" t="s">
        <v>325</v>
      </c>
      <c r="R147" s="71" t="s">
        <v>326</v>
      </c>
      <c r="S147" s="69"/>
      <c r="T147" s="68"/>
    </row>
    <row r="148" spans="12:20" x14ac:dyDescent="0.3">
      <c r="L148" s="59"/>
      <c r="M148" s="59"/>
      <c r="N148" s="59"/>
      <c r="O148" s="68"/>
      <c r="P148" s="72" t="s">
        <v>327</v>
      </c>
      <c r="Q148" s="72" t="s">
        <v>327</v>
      </c>
      <c r="R148" s="72" t="s">
        <v>321</v>
      </c>
      <c r="S148" s="69"/>
      <c r="T148" s="68"/>
    </row>
    <row r="149" spans="12:20" x14ac:dyDescent="0.3">
      <c r="L149" s="59"/>
      <c r="M149" s="59"/>
      <c r="N149" s="59"/>
      <c r="O149" s="68"/>
      <c r="P149" s="71" t="s">
        <v>328</v>
      </c>
      <c r="Q149" s="71" t="s">
        <v>329</v>
      </c>
      <c r="R149" s="72" t="s">
        <v>323</v>
      </c>
      <c r="S149" s="69"/>
      <c r="T149" s="68"/>
    </row>
    <row r="150" spans="12:20" x14ac:dyDescent="0.3">
      <c r="L150" s="59"/>
      <c r="M150" s="59"/>
      <c r="N150" s="59"/>
      <c r="O150" s="68"/>
      <c r="P150" s="72" t="s">
        <v>94</v>
      </c>
      <c r="Q150" s="72" t="s">
        <v>94</v>
      </c>
      <c r="R150" s="72" t="s">
        <v>324</v>
      </c>
      <c r="S150" s="69"/>
      <c r="T150" s="68"/>
    </row>
    <row r="151" spans="12:20" x14ac:dyDescent="0.3">
      <c r="L151" s="59"/>
      <c r="M151" s="59"/>
      <c r="N151" s="59"/>
      <c r="O151" s="68"/>
      <c r="P151" s="68"/>
      <c r="Q151" s="68"/>
      <c r="R151" s="72" t="s">
        <v>325</v>
      </c>
      <c r="S151" s="68"/>
      <c r="T151" s="75"/>
    </row>
    <row r="152" spans="12:20" x14ac:dyDescent="0.3">
      <c r="L152" s="59"/>
      <c r="M152" s="59"/>
      <c r="N152" s="59"/>
      <c r="O152" s="68"/>
      <c r="P152" s="68"/>
      <c r="Q152" s="68"/>
      <c r="R152" s="72" t="s">
        <v>327</v>
      </c>
      <c r="S152" s="68"/>
      <c r="T152" s="75"/>
    </row>
    <row r="153" spans="12:20" x14ac:dyDescent="0.3">
      <c r="L153" s="59"/>
      <c r="M153" s="59"/>
      <c r="N153" s="59"/>
      <c r="O153" s="68"/>
      <c r="P153" s="68"/>
      <c r="Q153" s="68"/>
      <c r="R153" s="71" t="s">
        <v>330</v>
      </c>
      <c r="S153" s="68"/>
      <c r="T153" s="75"/>
    </row>
    <row r="154" spans="12:20" x14ac:dyDescent="0.3">
      <c r="L154" s="59"/>
      <c r="M154" s="59"/>
      <c r="N154" s="59"/>
      <c r="O154" s="68"/>
      <c r="P154" s="69"/>
      <c r="Q154" s="68"/>
      <c r="R154" s="72" t="s">
        <v>331</v>
      </c>
      <c r="S154" s="68"/>
      <c r="T154" s="75"/>
    </row>
  </sheetData>
  <sheetProtection password="96B6" sheet="1" objects="1"/>
  <protectedRanges>
    <protectedRange sqref="C5:C6 C8:C9 C11:C12 C14:C15" name="区域1"/>
  </protectedRanges>
  <mergeCells count="15">
    <mergeCell ref="B1:E1"/>
    <mergeCell ref="B2:E2"/>
    <mergeCell ref="C3:D3"/>
    <mergeCell ref="B4:E4"/>
    <mergeCell ref="C5:D5"/>
    <mergeCell ref="C6:D6"/>
    <mergeCell ref="B7:E7"/>
    <mergeCell ref="C8:D8"/>
    <mergeCell ref="C9:D9"/>
    <mergeCell ref="B10:E10"/>
    <mergeCell ref="C11:D11"/>
    <mergeCell ref="C12:D12"/>
    <mergeCell ref="B13:E13"/>
    <mergeCell ref="C14:D14"/>
    <mergeCell ref="C15:D15"/>
  </mergeCells>
  <phoneticPr fontId="26" type="noConversion"/>
  <dataValidations count="1">
    <dataValidation type="textLength" showInputMessage="1" showErrorMessage="1" sqref="C6:D6 C9:D9 C12:D12 C15:D15" xr:uid="{00000000-0002-0000-0300-000000000000}">
      <formula1>0</formula1>
      <formula2>50</formula2>
    </dataValidation>
  </dataValidations>
  <pageMargins left="0.7" right="0.7" top="0.75" bottom="0.75" header="0.3" footer="0.3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T55"/>
  <sheetViews>
    <sheetView topLeftCell="B4" workbookViewId="0">
      <selection activeCell="G60" sqref="G60"/>
    </sheetView>
  </sheetViews>
  <sheetFormatPr defaultColWidth="9" defaultRowHeight="25" customHeight="1" x14ac:dyDescent="0.3"/>
  <cols>
    <col min="1" max="1" width="3.33203125" style="114" customWidth="1"/>
    <col min="2" max="2" width="6.58203125" style="11" customWidth="1"/>
    <col min="3" max="3" width="8.25" style="11" customWidth="1"/>
    <col min="4" max="4" width="10.83203125" style="11" customWidth="1"/>
    <col min="5" max="5" width="5" style="11" customWidth="1"/>
    <col min="6" max="6" width="34.25" style="11" customWidth="1"/>
    <col min="7" max="7" width="77.58203125" style="11" customWidth="1"/>
    <col min="8" max="8" width="11.58203125" style="11" customWidth="1"/>
    <col min="9" max="10" width="9" style="11"/>
    <col min="11" max="11" width="14" style="11" hidden="1" customWidth="1"/>
    <col min="12" max="12" width="53" style="11" hidden="1" customWidth="1"/>
    <col min="13" max="13" width="87.33203125" style="11" hidden="1" customWidth="1"/>
    <col min="14" max="14" width="37.5" style="11" hidden="1" customWidth="1"/>
    <col min="15" max="15" width="24" style="11" hidden="1" customWidth="1"/>
    <col min="16" max="16" width="33.08203125" style="11" hidden="1" customWidth="1"/>
    <col min="17" max="17" width="39.5" style="11" hidden="1" customWidth="1"/>
    <col min="18" max="18" width="29.58203125" style="11" hidden="1" customWidth="1"/>
    <col min="19" max="19" width="10.83203125" style="11" hidden="1" customWidth="1"/>
    <col min="20" max="20" width="7.58203125" style="11" hidden="1" customWidth="1"/>
    <col min="21" max="16384" width="9" style="11"/>
  </cols>
  <sheetData>
    <row r="1" spans="2:15" ht="25" customHeight="1" x14ac:dyDescent="0.3">
      <c r="B1" s="172" t="s">
        <v>368</v>
      </c>
      <c r="C1" s="172"/>
      <c r="D1" s="172"/>
      <c r="E1" s="172"/>
      <c r="F1" s="172"/>
      <c r="G1" s="172"/>
      <c r="H1" s="172"/>
    </row>
    <row r="2" spans="2:15" ht="25" customHeight="1" x14ac:dyDescent="0.3">
      <c r="B2" s="12"/>
      <c r="C2" s="13" t="s">
        <v>369</v>
      </c>
      <c r="D2" s="14" t="s">
        <v>370</v>
      </c>
      <c r="E2" s="173" t="s">
        <v>371</v>
      </c>
      <c r="F2" s="174"/>
      <c r="G2" s="15" t="s">
        <v>372</v>
      </c>
      <c r="H2" s="16" t="s">
        <v>3</v>
      </c>
    </row>
    <row r="3" spans="2:15" ht="25" customHeight="1" x14ac:dyDescent="0.3">
      <c r="B3" s="175" t="s">
        <v>373</v>
      </c>
      <c r="C3" s="165" t="s">
        <v>374</v>
      </c>
      <c r="D3" s="165" t="s">
        <v>375</v>
      </c>
      <c r="E3" s="17" t="s">
        <v>376</v>
      </c>
      <c r="F3" s="18" t="s">
        <v>377</v>
      </c>
      <c r="G3" s="19"/>
      <c r="H3" s="20" t="s">
        <v>13</v>
      </c>
    </row>
    <row r="4" spans="2:15" ht="25" customHeight="1" x14ac:dyDescent="0.3">
      <c r="B4" s="175"/>
      <c r="C4" s="165"/>
      <c r="D4" s="165"/>
      <c r="E4" s="17" t="s">
        <v>378</v>
      </c>
      <c r="F4" s="18" t="s">
        <v>379</v>
      </c>
      <c r="G4" s="19"/>
      <c r="H4" s="20" t="s">
        <v>13</v>
      </c>
    </row>
    <row r="5" spans="2:15" ht="25" customHeight="1" x14ac:dyDescent="0.3">
      <c r="B5" s="175"/>
      <c r="C5" s="165"/>
      <c r="D5" s="165"/>
      <c r="E5" s="17" t="s">
        <v>380</v>
      </c>
      <c r="F5" s="18" t="s">
        <v>381</v>
      </c>
      <c r="G5" s="19"/>
      <c r="H5" s="20" t="s">
        <v>13</v>
      </c>
      <c r="K5" s="36"/>
      <c r="L5" s="37" t="s">
        <v>382</v>
      </c>
      <c r="M5" s="37" t="s">
        <v>383</v>
      </c>
    </row>
    <row r="6" spans="2:15" ht="25" customHeight="1" x14ac:dyDescent="0.3">
      <c r="B6" s="175"/>
      <c r="C6" s="165"/>
      <c r="D6" s="165"/>
      <c r="E6" s="17" t="s">
        <v>384</v>
      </c>
      <c r="F6" s="18" t="s">
        <v>385</v>
      </c>
      <c r="G6" s="19"/>
      <c r="H6" s="20" t="s">
        <v>13</v>
      </c>
      <c r="K6" s="36"/>
      <c r="L6" s="36" t="s">
        <v>386</v>
      </c>
      <c r="M6" s="36" t="s">
        <v>387</v>
      </c>
    </row>
    <row r="7" spans="2:15" ht="25" customHeight="1" x14ac:dyDescent="0.3">
      <c r="B7" s="175"/>
      <c r="C7" s="165"/>
      <c r="D7" s="165" t="s">
        <v>388</v>
      </c>
      <c r="E7" s="17" t="s">
        <v>389</v>
      </c>
      <c r="F7" s="18" t="s">
        <v>390</v>
      </c>
      <c r="G7" s="19"/>
      <c r="H7" s="20" t="s">
        <v>13</v>
      </c>
      <c r="K7" s="36"/>
      <c r="L7" s="36" t="s">
        <v>391</v>
      </c>
      <c r="M7" s="36" t="s">
        <v>392</v>
      </c>
    </row>
    <row r="8" spans="2:15" ht="25" customHeight="1" x14ac:dyDescent="0.3">
      <c r="B8" s="175"/>
      <c r="C8" s="165"/>
      <c r="D8" s="165"/>
      <c r="E8" s="17" t="s">
        <v>393</v>
      </c>
      <c r="F8" s="18" t="s">
        <v>394</v>
      </c>
      <c r="G8" s="19"/>
      <c r="H8" s="20" t="s">
        <v>13</v>
      </c>
      <c r="K8" s="36"/>
      <c r="L8" s="36" t="s">
        <v>395</v>
      </c>
      <c r="M8" s="36" t="s">
        <v>396</v>
      </c>
    </row>
    <row r="9" spans="2:15" ht="25" customHeight="1" x14ac:dyDescent="0.3">
      <c r="B9" s="175"/>
      <c r="C9" s="165"/>
      <c r="D9" s="165"/>
      <c r="E9" s="17" t="s">
        <v>397</v>
      </c>
      <c r="F9" s="18" t="s">
        <v>398</v>
      </c>
      <c r="G9" s="19"/>
      <c r="H9" s="20" t="s">
        <v>13</v>
      </c>
      <c r="K9" s="36"/>
      <c r="L9" s="38" t="s">
        <v>399</v>
      </c>
      <c r="M9" s="36" t="s">
        <v>400</v>
      </c>
    </row>
    <row r="10" spans="2:15" ht="25" customHeight="1" x14ac:dyDescent="0.3">
      <c r="B10" s="175"/>
      <c r="C10" s="165"/>
      <c r="D10" s="21" t="s">
        <v>401</v>
      </c>
      <c r="E10" s="17" t="s">
        <v>402</v>
      </c>
      <c r="F10" s="22" t="s">
        <v>403</v>
      </c>
      <c r="G10" s="23"/>
      <c r="H10" s="20" t="s">
        <v>13</v>
      </c>
      <c r="K10" s="36"/>
      <c r="L10" s="37" t="s">
        <v>404</v>
      </c>
      <c r="M10" s="37" t="s">
        <v>405</v>
      </c>
    </row>
    <row r="11" spans="2:15" ht="25" customHeight="1" x14ac:dyDescent="0.3">
      <c r="B11" s="175" t="s">
        <v>406</v>
      </c>
      <c r="C11" s="165" t="s">
        <v>407</v>
      </c>
      <c r="D11" s="165" t="s">
        <v>408</v>
      </c>
      <c r="E11" s="17" t="s">
        <v>409</v>
      </c>
      <c r="F11" s="18" t="s">
        <v>410</v>
      </c>
      <c r="G11" s="24"/>
      <c r="H11" s="20" t="s">
        <v>13</v>
      </c>
      <c r="K11" s="36"/>
      <c r="L11" s="36" t="s">
        <v>411</v>
      </c>
      <c r="M11" s="36" t="s">
        <v>412</v>
      </c>
    </row>
    <row r="12" spans="2:15" ht="25" customHeight="1" x14ac:dyDescent="0.3">
      <c r="B12" s="175"/>
      <c r="C12" s="165" t="b">
        <v>0</v>
      </c>
      <c r="D12" s="165"/>
      <c r="E12" s="17" t="s">
        <v>413</v>
      </c>
      <c r="F12" s="18" t="s">
        <v>414</v>
      </c>
      <c r="G12" s="25"/>
      <c r="H12" s="20" t="s">
        <v>13</v>
      </c>
      <c r="K12" s="36"/>
      <c r="L12" s="36" t="s">
        <v>415</v>
      </c>
      <c r="M12" s="36" t="s">
        <v>416</v>
      </c>
    </row>
    <row r="13" spans="2:15" ht="25" customHeight="1" x14ac:dyDescent="0.3">
      <c r="B13" s="175"/>
      <c r="C13" s="165"/>
      <c r="D13" s="165"/>
      <c r="E13" s="17" t="s">
        <v>417</v>
      </c>
      <c r="F13" s="18" t="s">
        <v>418</v>
      </c>
      <c r="G13" s="24"/>
      <c r="H13" s="20" t="s">
        <v>13</v>
      </c>
      <c r="K13" s="36"/>
      <c r="L13" s="37" t="s">
        <v>419</v>
      </c>
      <c r="M13" s="36" t="s">
        <v>420</v>
      </c>
      <c r="N13" s="37" t="s">
        <v>421</v>
      </c>
    </row>
    <row r="14" spans="2:15" ht="25" customHeight="1" x14ac:dyDescent="0.3">
      <c r="B14" s="175"/>
      <c r="C14" s="165"/>
      <c r="D14" s="165" t="s">
        <v>422</v>
      </c>
      <c r="E14" s="17" t="s">
        <v>423</v>
      </c>
      <c r="F14" s="18" t="s">
        <v>424</v>
      </c>
      <c r="G14" s="25"/>
      <c r="H14" s="20" t="s">
        <v>13</v>
      </c>
      <c r="K14" s="36"/>
      <c r="L14" s="39" t="s">
        <v>425</v>
      </c>
      <c r="M14" s="37" t="s">
        <v>426</v>
      </c>
      <c r="N14" s="40" t="s">
        <v>427</v>
      </c>
      <c r="O14" s="41" t="s">
        <v>428</v>
      </c>
    </row>
    <row r="15" spans="2:15" ht="25" customHeight="1" x14ac:dyDescent="0.3">
      <c r="B15" s="175"/>
      <c r="C15" s="165"/>
      <c r="D15" s="165"/>
      <c r="E15" s="17" t="s">
        <v>429</v>
      </c>
      <c r="F15" s="18" t="s">
        <v>430</v>
      </c>
      <c r="G15" s="25"/>
      <c r="H15" s="20" t="s">
        <v>13</v>
      </c>
      <c r="K15" s="36"/>
      <c r="L15" s="39" t="s">
        <v>431</v>
      </c>
      <c r="M15" s="36" t="s">
        <v>411</v>
      </c>
      <c r="N15" s="40" t="s">
        <v>432</v>
      </c>
      <c r="O15" s="40" t="s">
        <v>433</v>
      </c>
    </row>
    <row r="16" spans="2:15" ht="25" customHeight="1" x14ac:dyDescent="0.3">
      <c r="B16" s="175"/>
      <c r="C16" s="165"/>
      <c r="D16" s="165"/>
      <c r="E16" s="17" t="s">
        <v>434</v>
      </c>
      <c r="F16" s="26" t="s">
        <v>435</v>
      </c>
      <c r="G16" s="27"/>
      <c r="H16" s="20" t="s">
        <v>13</v>
      </c>
      <c r="K16" s="36"/>
      <c r="L16" s="39" t="s">
        <v>436</v>
      </c>
      <c r="M16" s="36" t="s">
        <v>415</v>
      </c>
      <c r="N16" s="40" t="s">
        <v>437</v>
      </c>
      <c r="O16" s="40" t="s">
        <v>438</v>
      </c>
    </row>
    <row r="17" spans="2:20" ht="25" customHeight="1" x14ac:dyDescent="0.3">
      <c r="B17" s="175"/>
      <c r="C17" s="165"/>
      <c r="D17" s="165"/>
      <c r="E17" s="17" t="s">
        <v>439</v>
      </c>
      <c r="F17" s="18" t="s">
        <v>440</v>
      </c>
      <c r="G17" s="27"/>
      <c r="H17" s="20" t="s">
        <v>13</v>
      </c>
      <c r="K17" s="36"/>
      <c r="L17" s="39" t="s">
        <v>441</v>
      </c>
      <c r="M17" s="37" t="s">
        <v>442</v>
      </c>
      <c r="N17" s="41" t="s">
        <v>443</v>
      </c>
      <c r="O17" s="40" t="s">
        <v>444</v>
      </c>
      <c r="P17" s="42" t="s">
        <v>445</v>
      </c>
      <c r="Q17" s="49" t="s">
        <v>446</v>
      </c>
    </row>
    <row r="18" spans="2:20" ht="25" customHeight="1" x14ac:dyDescent="0.3">
      <c r="B18" s="175" t="s">
        <v>447</v>
      </c>
      <c r="C18" s="165" t="s">
        <v>448</v>
      </c>
      <c r="D18" s="165" t="s">
        <v>449</v>
      </c>
      <c r="E18" s="17" t="s">
        <v>450</v>
      </c>
      <c r="F18" s="18" t="s">
        <v>451</v>
      </c>
      <c r="G18" s="28"/>
      <c r="H18" s="20" t="s">
        <v>13</v>
      </c>
      <c r="K18" s="36"/>
      <c r="L18" s="43" t="s">
        <v>452</v>
      </c>
      <c r="M18" s="36" t="s">
        <v>411</v>
      </c>
      <c r="N18" s="40" t="s">
        <v>453</v>
      </c>
      <c r="O18" s="40" t="s">
        <v>454</v>
      </c>
      <c r="P18" s="40" t="s">
        <v>455</v>
      </c>
      <c r="Q18" s="40" t="s">
        <v>456</v>
      </c>
    </row>
    <row r="19" spans="2:20" ht="25" customHeight="1" x14ac:dyDescent="0.3">
      <c r="B19" s="175"/>
      <c r="C19" s="165"/>
      <c r="D19" s="165"/>
      <c r="E19" s="17" t="s">
        <v>457</v>
      </c>
      <c r="F19" s="18" t="s">
        <v>458</v>
      </c>
      <c r="G19" s="29"/>
      <c r="H19" s="20" t="s">
        <v>13</v>
      </c>
      <c r="K19" s="36"/>
      <c r="L19" s="44" t="s">
        <v>459</v>
      </c>
      <c r="M19" s="36" t="s">
        <v>415</v>
      </c>
      <c r="N19" s="40" t="s">
        <v>460</v>
      </c>
      <c r="O19" s="41" t="s">
        <v>461</v>
      </c>
      <c r="P19" s="45" t="s">
        <v>462</v>
      </c>
      <c r="Q19" s="40" t="s">
        <v>463</v>
      </c>
    </row>
    <row r="20" spans="2:20" ht="25" customHeight="1" x14ac:dyDescent="0.3">
      <c r="B20" s="175"/>
      <c r="C20" s="165"/>
      <c r="D20" s="165" t="s">
        <v>464</v>
      </c>
      <c r="E20" s="17" t="s">
        <v>465</v>
      </c>
      <c r="F20" s="18" t="s">
        <v>466</v>
      </c>
      <c r="G20" s="29"/>
      <c r="H20" s="20" t="s">
        <v>13</v>
      </c>
      <c r="L20" s="40" t="s">
        <v>467</v>
      </c>
      <c r="N20" s="40" t="s">
        <v>468</v>
      </c>
      <c r="O20" s="40" t="s">
        <v>469</v>
      </c>
      <c r="P20" s="40" t="s">
        <v>470</v>
      </c>
      <c r="Q20" s="40" t="s">
        <v>471</v>
      </c>
    </row>
    <row r="21" spans="2:20" ht="25" customHeight="1" x14ac:dyDescent="0.3">
      <c r="B21" s="175"/>
      <c r="C21" s="165"/>
      <c r="D21" s="165"/>
      <c r="E21" s="17" t="s">
        <v>472</v>
      </c>
      <c r="F21" s="18" t="s">
        <v>473</v>
      </c>
      <c r="G21" s="29"/>
      <c r="H21" s="20" t="s">
        <v>13</v>
      </c>
      <c r="L21" s="40" t="s">
        <v>474</v>
      </c>
      <c r="N21" s="40" t="s">
        <v>475</v>
      </c>
      <c r="O21" s="40" t="s">
        <v>476</v>
      </c>
      <c r="P21" s="45" t="s">
        <v>477</v>
      </c>
      <c r="Q21" s="49" t="s">
        <v>478</v>
      </c>
    </row>
    <row r="22" spans="2:20" ht="25" customHeight="1" x14ac:dyDescent="0.3">
      <c r="B22" s="175"/>
      <c r="C22" s="165"/>
      <c r="D22" s="165"/>
      <c r="E22" s="17" t="s">
        <v>479</v>
      </c>
      <c r="F22" s="18" t="s">
        <v>480</v>
      </c>
      <c r="G22" s="29"/>
      <c r="H22" s="20" t="s">
        <v>13</v>
      </c>
      <c r="L22" s="40" t="s">
        <v>481</v>
      </c>
      <c r="N22" s="41" t="s">
        <v>482</v>
      </c>
      <c r="O22" s="40" t="s">
        <v>483</v>
      </c>
      <c r="P22" s="46" t="s">
        <v>484</v>
      </c>
      <c r="Q22" s="40" t="s">
        <v>485</v>
      </c>
    </row>
    <row r="23" spans="2:20" ht="25" customHeight="1" x14ac:dyDescent="0.3">
      <c r="B23" s="175"/>
      <c r="C23" s="165"/>
      <c r="D23" s="165"/>
      <c r="E23" s="17" t="s">
        <v>486</v>
      </c>
      <c r="F23" s="18" t="s">
        <v>487</v>
      </c>
      <c r="G23" s="30"/>
      <c r="H23" s="163" t="s">
        <v>488</v>
      </c>
      <c r="L23" s="40" t="s">
        <v>489</v>
      </c>
      <c r="N23" s="40" t="s">
        <v>490</v>
      </c>
      <c r="O23" s="40" t="s">
        <v>491</v>
      </c>
      <c r="P23" s="47" t="s">
        <v>492</v>
      </c>
      <c r="Q23" s="40" t="s">
        <v>493</v>
      </c>
    </row>
    <row r="24" spans="2:20" ht="25" customHeight="1" x14ac:dyDescent="0.3">
      <c r="B24" s="175"/>
      <c r="C24" s="165"/>
      <c r="D24" s="171" t="s">
        <v>448</v>
      </c>
      <c r="E24" s="165" t="s">
        <v>494</v>
      </c>
      <c r="F24" s="166" t="s">
        <v>495</v>
      </c>
      <c r="G24" s="31"/>
      <c r="H24" s="164"/>
      <c r="I24" s="48"/>
      <c r="J24" s="48"/>
      <c r="L24" s="40" t="s">
        <v>496</v>
      </c>
      <c r="N24" s="40" t="s">
        <v>497</v>
      </c>
      <c r="O24" s="49" t="s">
        <v>498</v>
      </c>
      <c r="P24" s="50" t="s">
        <v>499</v>
      </c>
      <c r="Q24" s="40" t="s">
        <v>500</v>
      </c>
      <c r="S24" s="53" t="b">
        <v>0</v>
      </c>
      <c r="T24" s="11" t="str">
        <f>IF(S24=TRUE,"免费/超成本：客户无须付费，商家免费提供产品或者服务，提供返现或者返利，利润极低或不计利润，免费增值","")</f>
        <v/>
      </c>
    </row>
    <row r="25" spans="2:20" ht="25" customHeight="1" x14ac:dyDescent="0.3">
      <c r="B25" s="175"/>
      <c r="C25" s="165"/>
      <c r="D25" s="171"/>
      <c r="E25" s="165"/>
      <c r="F25" s="166"/>
      <c r="G25" s="32"/>
      <c r="H25" s="164"/>
      <c r="I25" s="51" t="b">
        <v>0</v>
      </c>
      <c r="J25" s="51"/>
      <c r="N25" s="40" t="s">
        <v>501</v>
      </c>
      <c r="O25" s="40" t="s">
        <v>502</v>
      </c>
      <c r="P25" s="50" t="s">
        <v>503</v>
      </c>
      <c r="Q25" s="40" t="s">
        <v>504</v>
      </c>
      <c r="S25" s="53" t="b">
        <v>0</v>
      </c>
      <c r="T25" s="11" t="str">
        <f>IF(S25=TRUE,"买家集中：将人或时间作为分摊成本的手段","")</f>
        <v/>
      </c>
    </row>
    <row r="26" spans="2:20" ht="25" customHeight="1" x14ac:dyDescent="0.3">
      <c r="B26" s="175"/>
      <c r="C26" s="165"/>
      <c r="D26" s="171"/>
      <c r="E26" s="165"/>
      <c r="F26" s="166"/>
      <c r="G26" s="32"/>
      <c r="H26" s="164"/>
      <c r="N26" s="40" t="s">
        <v>505</v>
      </c>
      <c r="O26" s="40" t="s">
        <v>506</v>
      </c>
      <c r="P26" s="50" t="s">
        <v>507</v>
      </c>
      <c r="Q26" s="46" t="s">
        <v>508</v>
      </c>
      <c r="S26" s="53" t="b">
        <v>0</v>
      </c>
      <c r="T26" s="11" t="str">
        <f>IF(S26=TRUE,"价格透明：通过价格比较享受到更优惠的让利产品","")</f>
        <v/>
      </c>
    </row>
    <row r="27" spans="2:20" ht="25" customHeight="1" x14ac:dyDescent="0.3">
      <c r="B27" s="175"/>
      <c r="C27" s="165"/>
      <c r="D27" s="171"/>
      <c r="E27" s="165"/>
      <c r="F27" s="166"/>
      <c r="G27" s="32"/>
      <c r="H27" s="164"/>
      <c r="N27" s="49" t="s">
        <v>509</v>
      </c>
      <c r="O27" s="40" t="s">
        <v>510</v>
      </c>
      <c r="P27" s="50" t="s">
        <v>511</v>
      </c>
      <c r="Q27" s="50" t="s">
        <v>512</v>
      </c>
      <c r="S27" s="53" t="b">
        <v>0</v>
      </c>
      <c r="T27" s="11" t="str">
        <f>IF(S27=TRUE,"逆向竞拍：逆向竞拍销售，竞价投标，“自助定价”","")</f>
        <v/>
      </c>
    </row>
    <row r="28" spans="2:20" ht="25" customHeight="1" x14ac:dyDescent="0.3">
      <c r="B28" s="175"/>
      <c r="C28" s="165"/>
      <c r="D28" s="171"/>
      <c r="E28" s="165"/>
      <c r="F28" s="166"/>
      <c r="G28" s="33"/>
      <c r="H28" s="164"/>
      <c r="N28" s="40" t="s">
        <v>513</v>
      </c>
      <c r="O28" s="49" t="s">
        <v>514</v>
      </c>
      <c r="P28" s="49" t="s">
        <v>515</v>
      </c>
      <c r="Q28" s="50" t="s">
        <v>516</v>
      </c>
      <c r="S28" s="53" t="b">
        <v>0</v>
      </c>
      <c r="T28" s="11" t="str">
        <f>IF(S28=TRUE,"基于消费的定价：按使用/消耗情况付费，顶用服务，“一切皆服务”","")</f>
        <v/>
      </c>
    </row>
    <row r="29" spans="2:20" ht="25" customHeight="1" x14ac:dyDescent="0.3">
      <c r="B29" s="175"/>
      <c r="C29" s="165"/>
      <c r="D29" s="171"/>
      <c r="E29" s="165" t="s">
        <v>517</v>
      </c>
      <c r="F29" s="166" t="s">
        <v>518</v>
      </c>
      <c r="G29" s="32"/>
      <c r="H29" s="163" t="s">
        <v>488</v>
      </c>
      <c r="N29" s="40" t="s">
        <v>519</v>
      </c>
      <c r="O29" s="40" t="s">
        <v>520</v>
      </c>
      <c r="P29" s="40" t="s">
        <v>521</v>
      </c>
      <c r="Q29" s="50" t="s">
        <v>522</v>
      </c>
      <c r="S29" s="53" t="b">
        <v>0</v>
      </c>
      <c r="T29" s="11" t="str">
        <f>IF(S29=TRUE,"客户做主：实现自助服务，中间商“脱媒”，DIY（自己动手）","")</f>
        <v/>
      </c>
    </row>
    <row r="30" spans="2:20" ht="25" customHeight="1" x14ac:dyDescent="0.3">
      <c r="B30" s="175"/>
      <c r="C30" s="165"/>
      <c r="D30" s="171"/>
      <c r="E30" s="165"/>
      <c r="F30" s="167"/>
      <c r="G30" s="32"/>
      <c r="H30" s="163"/>
      <c r="N30" s="40" t="s">
        <v>523</v>
      </c>
      <c r="O30" s="40" t="s">
        <v>524</v>
      </c>
      <c r="P30" s="40" t="s">
        <v>525</v>
      </c>
      <c r="Q30" s="50" t="s">
        <v>526</v>
      </c>
      <c r="S30" s="53" t="b">
        <v>0</v>
      </c>
      <c r="T30" s="11" t="str">
        <f>IF(S30=TRUE,"定制：实现产品、服务、体验的个性化","")</f>
        <v/>
      </c>
    </row>
    <row r="31" spans="2:20" ht="25" customHeight="1" x14ac:dyDescent="0.3">
      <c r="B31" s="175"/>
      <c r="C31" s="165"/>
      <c r="D31" s="171"/>
      <c r="E31" s="165"/>
      <c r="F31" s="167"/>
      <c r="G31" s="32"/>
      <c r="H31" s="163"/>
      <c r="N31" s="40" t="s">
        <v>527</v>
      </c>
      <c r="O31" s="40" t="s">
        <v>528</v>
      </c>
      <c r="P31" s="40" t="s">
        <v>529</v>
      </c>
      <c r="Q31" s="49" t="s">
        <v>530</v>
      </c>
      <c r="S31" s="53" t="b">
        <v>0</v>
      </c>
      <c r="T31" s="11" t="str">
        <f>IF(S31=TRUE,"即使送达：实时交付或通过新式设备（如手机）交付货物、服务或增值体验，非物质化","")</f>
        <v/>
      </c>
    </row>
    <row r="32" spans="2:20" ht="25" customHeight="1" x14ac:dyDescent="0.3">
      <c r="B32" s="175"/>
      <c r="C32" s="165"/>
      <c r="D32" s="171"/>
      <c r="E32" s="165"/>
      <c r="F32" s="167"/>
      <c r="G32" s="32"/>
      <c r="H32" s="163"/>
      <c r="O32" s="40" t="s">
        <v>531</v>
      </c>
      <c r="P32" s="40" t="s">
        <v>532</v>
      </c>
      <c r="Q32" s="40" t="s">
        <v>533</v>
      </c>
      <c r="R32" s="49" t="s">
        <v>534</v>
      </c>
      <c r="S32" s="53" t="b">
        <v>0</v>
      </c>
      <c r="T32" s="11" t="str">
        <f>IF(S32=TRUE,"化繁为简：提高简化程度，提高效率，汇聚信息","")</f>
        <v/>
      </c>
    </row>
    <row r="33" spans="2:20" ht="25" customHeight="1" x14ac:dyDescent="0.3">
      <c r="B33" s="175"/>
      <c r="C33" s="165"/>
      <c r="D33" s="171"/>
      <c r="E33" s="165"/>
      <c r="F33" s="167"/>
      <c r="G33" s="33"/>
      <c r="H33" s="163"/>
      <c r="O33" s="49" t="s">
        <v>535</v>
      </c>
      <c r="P33" s="40" t="s">
        <v>536</v>
      </c>
      <c r="Q33" s="40" t="s">
        <v>537</v>
      </c>
      <c r="R33" s="40" t="s">
        <v>538</v>
      </c>
      <c r="S33" s="53" t="b">
        <v>0</v>
      </c>
      <c r="T33" s="11" t="str">
        <f>IF(S33=TRUE,"自动化：利用分析活低成本劳动力实现流量自动化","")</f>
        <v/>
      </c>
    </row>
    <row r="34" spans="2:20" ht="25" customHeight="1" x14ac:dyDescent="0.3">
      <c r="B34" s="175"/>
      <c r="C34" s="165"/>
      <c r="D34" s="171"/>
      <c r="E34" s="165" t="s">
        <v>539</v>
      </c>
      <c r="F34" s="166" t="s">
        <v>540</v>
      </c>
      <c r="G34" s="32"/>
      <c r="H34" s="163" t="s">
        <v>488</v>
      </c>
      <c r="O34" s="40" t="s">
        <v>541</v>
      </c>
      <c r="P34" s="49" t="s">
        <v>542</v>
      </c>
      <c r="Q34" s="40" t="s">
        <v>543</v>
      </c>
      <c r="R34" s="40" t="s">
        <v>544</v>
      </c>
      <c r="S34" s="53" t="b">
        <v>0</v>
      </c>
      <c r="T34" s="11" t="str">
        <f>IF(S34=TRUE,"生态系统：提供标准化的工具包、组件、环境或“沙盒”供其他企业为自己创造价值","")</f>
        <v/>
      </c>
    </row>
    <row r="35" spans="2:20" ht="25" customHeight="1" x14ac:dyDescent="0.3">
      <c r="B35" s="175"/>
      <c r="C35" s="165"/>
      <c r="D35" s="171"/>
      <c r="E35" s="165"/>
      <c r="F35" s="167"/>
      <c r="G35" s="32"/>
      <c r="H35" s="163"/>
      <c r="O35" s="40" t="s">
        <v>545</v>
      </c>
      <c r="P35" s="40" t="s">
        <v>546</v>
      </c>
      <c r="Q35" s="40" t="s">
        <v>547</v>
      </c>
      <c r="R35" s="40" t="s">
        <v>548</v>
      </c>
      <c r="S35" s="53" t="b">
        <v>0</v>
      </c>
      <c r="T35" s="11" t="str">
        <f>IF(S35=TRUE,"众包：公贡献者生态系统中征集各种意见","")</f>
        <v/>
      </c>
    </row>
    <row r="36" spans="2:20" ht="25" customHeight="1" x14ac:dyDescent="0.3">
      <c r="B36" s="175"/>
      <c r="C36" s="165"/>
      <c r="D36" s="171"/>
      <c r="E36" s="165"/>
      <c r="F36" s="167"/>
      <c r="G36" s="32"/>
      <c r="H36" s="163"/>
      <c r="O36" s="50" t="s">
        <v>549</v>
      </c>
      <c r="P36" s="40" t="s">
        <v>550</v>
      </c>
      <c r="Q36" s="46" t="s">
        <v>551</v>
      </c>
      <c r="R36" s="49" t="s">
        <v>552</v>
      </c>
      <c r="S36" s="53" t="b">
        <v>0</v>
      </c>
      <c r="T36" s="11" t="str">
        <f>IF(S36=TRUE,"社区：通过信息接收人网络或社区来传播信息，疯狂传播内容","")</f>
        <v/>
      </c>
    </row>
    <row r="37" spans="2:20" ht="25" customHeight="1" x14ac:dyDescent="0.3">
      <c r="B37" s="175"/>
      <c r="C37" s="165"/>
      <c r="D37" s="171"/>
      <c r="E37" s="165"/>
      <c r="F37" s="167"/>
      <c r="G37" s="32"/>
      <c r="H37" s="163"/>
      <c r="O37" s="45" t="s">
        <v>553</v>
      </c>
      <c r="P37" s="40" t="s">
        <v>554</v>
      </c>
      <c r="Q37" s="40" t="s">
        <v>411</v>
      </c>
      <c r="R37" s="40" t="s">
        <v>411</v>
      </c>
      <c r="S37" s="53" t="b">
        <v>0</v>
      </c>
      <c r="T37" s="11" t="str">
        <f>IF(S37=TRUE,"全数字化市场：联系个体与群体，市场创造能力，“共享经济”和点对点动态性","")</f>
        <v/>
      </c>
    </row>
    <row r="38" spans="2:20" ht="25" customHeight="1" x14ac:dyDescent="0.3">
      <c r="B38" s="175"/>
      <c r="C38" s="165"/>
      <c r="D38" s="171"/>
      <c r="E38" s="165"/>
      <c r="F38" s="167"/>
      <c r="G38" s="33"/>
      <c r="H38" s="163"/>
      <c r="O38" s="49" t="s">
        <v>555</v>
      </c>
      <c r="P38" s="40" t="s">
        <v>556</v>
      </c>
      <c r="Q38" s="40" t="s">
        <v>415</v>
      </c>
      <c r="R38" s="40" t="s">
        <v>415</v>
      </c>
      <c r="S38" s="53" t="b">
        <v>0</v>
      </c>
      <c r="T38" s="11" t="str">
        <f>IF(S38=TRUE,"数据协调者：将传感器/机器数据与分析组合，从而获得新的洞察力
 产品竞争力","")</f>
        <v/>
      </c>
    </row>
    <row r="39" spans="2:20" ht="25" customHeight="1" x14ac:dyDescent="0.3">
      <c r="B39" s="176" t="s">
        <v>557</v>
      </c>
      <c r="C39" s="168" t="s">
        <v>558</v>
      </c>
      <c r="D39" s="168" t="s">
        <v>559</v>
      </c>
      <c r="E39" s="17" t="s">
        <v>560</v>
      </c>
      <c r="F39" s="18" t="s">
        <v>561</v>
      </c>
      <c r="G39" s="19"/>
      <c r="H39" s="20" t="s">
        <v>13</v>
      </c>
      <c r="O39" s="40" t="s">
        <v>562</v>
      </c>
      <c r="P39" s="49" t="s">
        <v>563</v>
      </c>
      <c r="Q39" s="49" t="s">
        <v>564</v>
      </c>
      <c r="R39" s="46" t="s">
        <v>565</v>
      </c>
    </row>
    <row r="40" spans="2:20" ht="25" customHeight="1" x14ac:dyDescent="0.3">
      <c r="B40" s="177"/>
      <c r="C40" s="169"/>
      <c r="D40" s="170"/>
      <c r="E40" s="17" t="s">
        <v>566</v>
      </c>
      <c r="F40" s="18" t="s">
        <v>567</v>
      </c>
      <c r="G40" s="19"/>
      <c r="H40" s="20" t="s">
        <v>13</v>
      </c>
      <c r="O40" s="40" t="s">
        <v>568</v>
      </c>
      <c r="P40" s="40" t="s">
        <v>569</v>
      </c>
      <c r="Q40" s="45" t="s">
        <v>570</v>
      </c>
      <c r="R40" s="47" t="s">
        <v>571</v>
      </c>
    </row>
    <row r="41" spans="2:20" ht="25" customHeight="1" x14ac:dyDescent="0.3">
      <c r="B41" s="177"/>
      <c r="C41" s="169"/>
      <c r="D41" s="168" t="s">
        <v>572</v>
      </c>
      <c r="E41" s="17" t="s">
        <v>573</v>
      </c>
      <c r="F41" s="18" t="s">
        <v>574</v>
      </c>
      <c r="G41" s="19"/>
      <c r="H41" s="20" t="s">
        <v>13</v>
      </c>
      <c r="O41" s="40" t="s">
        <v>575</v>
      </c>
      <c r="P41" s="52" t="s">
        <v>576</v>
      </c>
      <c r="Q41" s="45" t="s">
        <v>577</v>
      </c>
      <c r="R41" s="47" t="s">
        <v>578</v>
      </c>
    </row>
    <row r="42" spans="2:20" ht="25" customHeight="1" x14ac:dyDescent="0.3">
      <c r="B42" s="177"/>
      <c r="C42" s="169"/>
      <c r="D42" s="169"/>
      <c r="E42" s="17" t="s">
        <v>579</v>
      </c>
      <c r="F42" s="18" t="s">
        <v>580</v>
      </c>
      <c r="G42" s="19"/>
      <c r="H42" s="20" t="s">
        <v>13</v>
      </c>
      <c r="O42" s="45" t="s">
        <v>581</v>
      </c>
      <c r="P42" s="52" t="s">
        <v>582</v>
      </c>
      <c r="Q42" s="45" t="s">
        <v>583</v>
      </c>
      <c r="R42" s="47" t="s">
        <v>584</v>
      </c>
    </row>
    <row r="43" spans="2:20" ht="25" customHeight="1" x14ac:dyDescent="0.3">
      <c r="B43" s="177"/>
      <c r="C43" s="169"/>
      <c r="D43" s="169"/>
      <c r="E43" s="17" t="s">
        <v>585</v>
      </c>
      <c r="F43" s="18" t="s">
        <v>586</v>
      </c>
      <c r="G43" s="19"/>
      <c r="H43" s="20" t="s">
        <v>13</v>
      </c>
      <c r="P43" s="52" t="s">
        <v>587</v>
      </c>
      <c r="Q43" s="45" t="s">
        <v>588</v>
      </c>
      <c r="R43" s="47" t="s">
        <v>589</v>
      </c>
    </row>
    <row r="44" spans="2:20" ht="25" customHeight="1" x14ac:dyDescent="0.3">
      <c r="B44" s="177"/>
      <c r="C44" s="169"/>
      <c r="D44" s="169"/>
      <c r="E44" s="17" t="s">
        <v>590</v>
      </c>
      <c r="F44" s="18" t="s">
        <v>591</v>
      </c>
      <c r="G44" s="19"/>
      <c r="H44" s="20" t="s">
        <v>13</v>
      </c>
      <c r="Q44" s="49" t="s">
        <v>592</v>
      </c>
      <c r="R44" s="49" t="s">
        <v>593</v>
      </c>
    </row>
    <row r="45" spans="2:20" ht="25" customHeight="1" x14ac:dyDescent="0.3">
      <c r="B45" s="177"/>
      <c r="C45" s="169"/>
      <c r="D45" s="170"/>
      <c r="E45" s="17" t="s">
        <v>594</v>
      </c>
      <c r="F45" s="18" t="s">
        <v>595</v>
      </c>
      <c r="G45" s="19"/>
      <c r="H45" s="20" t="s">
        <v>13</v>
      </c>
      <c r="Q45" s="40" t="s">
        <v>596</v>
      </c>
      <c r="R45" s="40" t="s">
        <v>411</v>
      </c>
    </row>
    <row r="46" spans="2:20" ht="25" customHeight="1" x14ac:dyDescent="0.3">
      <c r="B46" s="177"/>
      <c r="C46" s="169"/>
      <c r="D46" s="168" t="s">
        <v>597</v>
      </c>
      <c r="E46" s="17" t="s">
        <v>598</v>
      </c>
      <c r="F46" s="18" t="s">
        <v>599</v>
      </c>
      <c r="G46" s="19"/>
      <c r="H46" s="20" t="s">
        <v>13</v>
      </c>
      <c r="Q46" s="40" t="s">
        <v>600</v>
      </c>
      <c r="R46" s="40" t="s">
        <v>415</v>
      </c>
    </row>
    <row r="47" spans="2:20" ht="25" customHeight="1" x14ac:dyDescent="0.3">
      <c r="B47" s="177"/>
      <c r="C47" s="169"/>
      <c r="D47" s="169"/>
      <c r="E47" s="17" t="s">
        <v>601</v>
      </c>
      <c r="F47" s="18" t="s">
        <v>602</v>
      </c>
      <c r="G47" s="19"/>
      <c r="H47" s="20" t="s">
        <v>13</v>
      </c>
      <c r="Q47" s="40" t="s">
        <v>603</v>
      </c>
      <c r="R47" s="49" t="s">
        <v>604</v>
      </c>
    </row>
    <row r="48" spans="2:20" ht="25" customHeight="1" x14ac:dyDescent="0.3">
      <c r="B48" s="177"/>
      <c r="C48" s="169"/>
      <c r="D48" s="170"/>
      <c r="E48" s="17" t="s">
        <v>605</v>
      </c>
      <c r="F48" s="18" t="s">
        <v>606</v>
      </c>
      <c r="G48" s="19"/>
      <c r="H48" s="20" t="s">
        <v>13</v>
      </c>
      <c r="Q48" s="40" t="s">
        <v>607</v>
      </c>
      <c r="R48" s="40" t="s">
        <v>411</v>
      </c>
    </row>
    <row r="49" spans="2:18" ht="25" customHeight="1" x14ac:dyDescent="0.3">
      <c r="B49" s="177"/>
      <c r="C49" s="169"/>
      <c r="D49" s="168" t="s">
        <v>608</v>
      </c>
      <c r="E49" s="17" t="s">
        <v>609</v>
      </c>
      <c r="F49" s="18" t="s">
        <v>610</v>
      </c>
      <c r="G49" s="34"/>
      <c r="H49" s="20" t="s">
        <v>13</v>
      </c>
      <c r="R49" s="40" t="s">
        <v>415</v>
      </c>
    </row>
    <row r="50" spans="2:18" ht="25" customHeight="1" x14ac:dyDescent="0.3">
      <c r="B50" s="178"/>
      <c r="C50" s="170"/>
      <c r="D50" s="170"/>
      <c r="E50" s="17" t="s">
        <v>611</v>
      </c>
      <c r="F50" s="18" t="s">
        <v>612</v>
      </c>
      <c r="G50" s="19"/>
      <c r="H50" s="20" t="s">
        <v>13</v>
      </c>
    </row>
    <row r="51" spans="2:18" ht="25" customHeight="1" x14ac:dyDescent="0.3">
      <c r="B51" s="176" t="s">
        <v>613</v>
      </c>
      <c r="C51" s="168" t="s">
        <v>614</v>
      </c>
      <c r="D51" s="168" t="s">
        <v>615</v>
      </c>
      <c r="E51" s="17" t="s">
        <v>616</v>
      </c>
      <c r="F51" s="18" t="s">
        <v>617</v>
      </c>
      <c r="G51" s="19"/>
      <c r="H51" s="20" t="s">
        <v>13</v>
      </c>
    </row>
    <row r="52" spans="2:18" ht="25" customHeight="1" x14ac:dyDescent="0.3">
      <c r="B52" s="177"/>
      <c r="C52" s="169"/>
      <c r="D52" s="169"/>
      <c r="E52" s="17" t="s">
        <v>618</v>
      </c>
      <c r="F52" s="18" t="s">
        <v>619</v>
      </c>
      <c r="G52" s="35"/>
      <c r="H52" s="20" t="s">
        <v>13</v>
      </c>
    </row>
    <row r="53" spans="2:18" ht="25" customHeight="1" x14ac:dyDescent="0.3">
      <c r="B53" s="177"/>
      <c r="C53" s="169"/>
      <c r="D53" s="170"/>
      <c r="E53" s="17" t="s">
        <v>620</v>
      </c>
      <c r="F53" s="18" t="s">
        <v>621</v>
      </c>
      <c r="G53" s="27"/>
      <c r="H53" s="20" t="s">
        <v>13</v>
      </c>
    </row>
    <row r="54" spans="2:18" ht="25" customHeight="1" x14ac:dyDescent="0.3">
      <c r="B54" s="177"/>
      <c r="C54" s="169"/>
      <c r="D54" s="168" t="s">
        <v>622</v>
      </c>
      <c r="E54" s="17" t="s">
        <v>623</v>
      </c>
      <c r="F54" s="18" t="s">
        <v>624</v>
      </c>
      <c r="G54" s="27"/>
      <c r="H54" s="20" t="s">
        <v>13</v>
      </c>
    </row>
    <row r="55" spans="2:18" ht="25" customHeight="1" x14ac:dyDescent="0.3">
      <c r="B55" s="178"/>
      <c r="C55" s="170"/>
      <c r="D55" s="170"/>
      <c r="E55" s="17" t="s">
        <v>625</v>
      </c>
      <c r="F55" s="18" t="s">
        <v>626</v>
      </c>
      <c r="G55" s="27"/>
      <c r="H55" s="20" t="s">
        <v>13</v>
      </c>
    </row>
  </sheetData>
  <sheetProtection algorithmName="SHA-512" hashValue="XqG9SuElHu9nZHKOIntjCn+9RKSxtAM7QKgtcl5cxrQRaXR9GlMQy65lMJuNbvvhFfFkRWn+/rtPLgu9ubFq+w==" saltValue="aZgd89KGTzzX46v5Ix//pg==" spinCount="100000" sheet="1" objects="1" scenarios="1"/>
  <protectedRanges>
    <protectedRange sqref="G11:G15 G3:G9 G39:G52 G18:G23" name="区域1_1"/>
  </protectedRanges>
  <mergeCells count="35">
    <mergeCell ref="B1:H1"/>
    <mergeCell ref="E2:F2"/>
    <mergeCell ref="A1:A1048576"/>
    <mergeCell ref="B3:B10"/>
    <mergeCell ref="B11:B17"/>
    <mergeCell ref="B18:B38"/>
    <mergeCell ref="B39:B50"/>
    <mergeCell ref="B51:B55"/>
    <mergeCell ref="C3:C10"/>
    <mergeCell ref="C11:C17"/>
    <mergeCell ref="C18:C38"/>
    <mergeCell ref="C39:C50"/>
    <mergeCell ref="C51:C55"/>
    <mergeCell ref="D3:D6"/>
    <mergeCell ref="D7:D9"/>
    <mergeCell ref="D11:D13"/>
    <mergeCell ref="D14:D17"/>
    <mergeCell ref="D18:D19"/>
    <mergeCell ref="D20:D23"/>
    <mergeCell ref="D24:D38"/>
    <mergeCell ref="D39:D40"/>
    <mergeCell ref="D41:D45"/>
    <mergeCell ref="D46:D48"/>
    <mergeCell ref="D49:D50"/>
    <mergeCell ref="D51:D53"/>
    <mergeCell ref="D54:D55"/>
    <mergeCell ref="H23:H28"/>
    <mergeCell ref="H29:H33"/>
    <mergeCell ref="H34:H38"/>
    <mergeCell ref="E24:E28"/>
    <mergeCell ref="E29:E33"/>
    <mergeCell ref="E34:E38"/>
    <mergeCell ref="F24:F28"/>
    <mergeCell ref="F29:F33"/>
    <mergeCell ref="F34:F38"/>
  </mergeCells>
  <phoneticPr fontId="26" type="noConversion"/>
  <dataValidations count="38">
    <dataValidation type="list" allowBlank="1" showInputMessage="1" showErrorMessage="1" sqref="G8" xr:uid="{00000000-0002-0000-0400-000000000000}">
      <formula1>$M$15:$M$16</formula1>
    </dataValidation>
    <dataValidation type="list" allowBlank="1" showInputMessage="1" showErrorMessage="1" sqref="G47" xr:uid="{00000000-0002-0000-0400-000001000000}">
      <formula1>$Q$32:$Q$35</formula1>
    </dataValidation>
    <dataValidation type="list" allowBlank="1" showInputMessage="1" showErrorMessage="1" sqref="G6" xr:uid="{00000000-0002-0000-0400-000002000000}">
      <formula1>$M$6:$M$9</formula1>
    </dataValidation>
    <dataValidation type="list" allowBlank="1" showInputMessage="1" showErrorMessage="1" sqref="G3" xr:uid="{00000000-0002-0000-0400-000003000000}">
      <formula1>"A.初创期,B.成长期,C.成熟期,D.衰退期"</formula1>
    </dataValidation>
    <dataValidation type="list" allowBlank="1" showInputMessage="1" showErrorMessage="1" sqref="G4" xr:uid="{00000000-0002-0000-0400-000004000000}">
      <formula1>"A.劳动密集型,B.资本密集型,C.技术密集型,D.资源密集型"</formula1>
    </dataValidation>
    <dataValidation type="list" allowBlank="1" showInputMessage="1" showErrorMessage="1" sqref="G10" xr:uid="{00000000-0002-0000-0400-000005000000}">
      <formula1>$L$6:$L$9</formula1>
    </dataValidation>
    <dataValidation type="list" allowBlank="1" showInputMessage="1" showErrorMessage="1" sqref="G5" xr:uid="{00000000-0002-0000-0400-000006000000}">
      <formula1>"A.较低,B.一般,C.较高,D.高"</formula1>
    </dataValidation>
    <dataValidation type="list" allowBlank="1" showInputMessage="1" showErrorMessage="1" sqref="G7" xr:uid="{00000000-0002-0000-0400-000007000000}">
      <formula1>$M$11:$M$13</formula1>
    </dataValidation>
    <dataValidation type="list" allowBlank="1" showInputMessage="1" showErrorMessage="1" sqref="G16" xr:uid="{00000000-0002-0000-0400-000008000000}">
      <formula1>$N$23:$N$26</formula1>
    </dataValidation>
    <dataValidation type="list" allowBlank="1" showInputMessage="1" showErrorMessage="1" sqref="G9" xr:uid="{00000000-0002-0000-0400-000009000000}">
      <formula1>$M$18:$M$19</formula1>
    </dataValidation>
    <dataValidation type="list" allowBlank="1" showInputMessage="1" showErrorMessage="1" sqref="G11" xr:uid="{00000000-0002-0000-0400-00000A000000}">
      <formula1>$L$11:$L$12</formula1>
    </dataValidation>
    <dataValidation type="list" allowBlank="1" showInputMessage="1" showErrorMessage="1" sqref="G12" xr:uid="{00000000-0002-0000-0400-00000B000000}">
      <formula1>$L$14:$L$18</formula1>
    </dataValidation>
    <dataValidation type="list" allowBlank="1" showInputMessage="1" showErrorMessage="1" sqref="G13" xr:uid="{00000000-0002-0000-0400-00000C000000}">
      <formula1>$L$20:$L$23</formula1>
    </dataValidation>
    <dataValidation type="list" allowBlank="1" showInputMessage="1" showErrorMessage="1" sqref="G14" xr:uid="{00000000-0002-0000-0400-00000D000000}">
      <formula1>$N$14:$N$16</formula1>
    </dataValidation>
    <dataValidation type="list" allowBlank="1" showInputMessage="1" showErrorMessage="1" sqref="G15" xr:uid="{00000000-0002-0000-0400-00000E000000}">
      <formula1>$N$18:$N$21</formula1>
    </dataValidation>
    <dataValidation type="list" allowBlank="1" showInputMessage="1" showErrorMessage="1" sqref="G44" xr:uid="{00000000-0002-0000-0400-00000F000000}">
      <formula1>$Q$18:$Q$20</formula1>
    </dataValidation>
    <dataValidation type="list" allowBlank="1" showInputMessage="1" showErrorMessage="1" sqref="G17" xr:uid="{00000000-0002-0000-0400-000010000000}">
      <formula1>$N$28:$N$31</formula1>
    </dataValidation>
    <dataValidation type="list" allowBlank="1" showInputMessage="1" showErrorMessage="1" sqref="G18" xr:uid="{00000000-0002-0000-0400-000011000000}">
      <formula1>$O$15:$O$18</formula1>
    </dataValidation>
    <dataValidation type="list" allowBlank="1" showInputMessage="1" showErrorMessage="1" sqref="G54" xr:uid="{00000000-0002-0000-0400-000012000000}">
      <formula1>$R$45:$R$46</formula1>
    </dataValidation>
    <dataValidation type="list" allowBlank="1" showInputMessage="1" showErrorMessage="1" sqref="G19" xr:uid="{00000000-0002-0000-0400-000013000000}">
      <formula1>$O$20:$O$23</formula1>
    </dataValidation>
    <dataValidation type="list" allowBlank="1" showInputMessage="1" showErrorMessage="1" sqref="G20" xr:uid="{00000000-0002-0000-0400-000014000000}">
      <formula1>$O$25:$O$27</formula1>
    </dataValidation>
    <dataValidation type="list" allowBlank="1" showInputMessage="1" showErrorMessage="1" sqref="G21" xr:uid="{00000000-0002-0000-0400-000015000000}">
      <formula1>$O$29:$O$32</formula1>
    </dataValidation>
    <dataValidation type="list" allowBlank="1" showInputMessage="1" showErrorMessage="1" sqref="G22" xr:uid="{00000000-0002-0000-0400-000016000000}">
      <formula1>$O$34:$O$37</formula1>
    </dataValidation>
    <dataValidation type="list" allowBlank="1" showInputMessage="1" showErrorMessage="1" sqref="G51" xr:uid="{00000000-0002-0000-0400-000017000000}">
      <formula1>$R$33:$R$35</formula1>
    </dataValidation>
    <dataValidation type="list" allowBlank="1" showInputMessage="1" showErrorMessage="1" sqref="G50" xr:uid="{00000000-0002-0000-0400-000018000000}">
      <formula1>$Q$45:$Q$48</formula1>
    </dataValidation>
    <dataValidation type="list" allowBlank="1" showInputMessage="1" showErrorMessage="1" sqref="G23" xr:uid="{00000000-0002-0000-0400-000019000000}">
      <formula1>$O$39:$O$42</formula1>
    </dataValidation>
    <dataValidation type="list" allowBlank="1" showInputMessage="1" showErrorMessage="1" sqref="G40" xr:uid="{00000000-0002-0000-0400-00001A000000}">
      <formula1>$P$23:$P$27</formula1>
    </dataValidation>
    <dataValidation type="list" allowBlank="1" showInputMessage="1" showErrorMessage="1" sqref="G39" xr:uid="{00000000-0002-0000-0400-00001B000000}">
      <formula1>$P$18:$P$21</formula1>
    </dataValidation>
    <dataValidation type="list" allowBlank="1" showInputMessage="1" showErrorMessage="1" sqref="G41" xr:uid="{00000000-0002-0000-0400-00001C000000}">
      <formula1>$P$29:$P$33</formula1>
    </dataValidation>
    <dataValidation type="list" allowBlank="1" showInputMessage="1" showErrorMessage="1" sqref="G42" xr:uid="{00000000-0002-0000-0400-00001D000000}">
      <formula1>$P$35:$P$38</formula1>
    </dataValidation>
    <dataValidation type="list" allowBlank="1" showInputMessage="1" showErrorMessage="1" sqref="G43" xr:uid="{00000000-0002-0000-0400-00001E000000}">
      <formula1>$P$40:$P$43</formula1>
    </dataValidation>
    <dataValidation type="list" allowBlank="1" showInputMessage="1" showErrorMessage="1" sqref="G45" xr:uid="{00000000-0002-0000-0400-00001F000000}">
      <formula1>$Q$22:$Q$25</formula1>
    </dataValidation>
    <dataValidation type="list" allowBlank="1" showInputMessage="1" showErrorMessage="1" sqref="G46" xr:uid="{00000000-0002-0000-0400-000020000000}">
      <formula1>$Q$27:$Q$30</formula1>
    </dataValidation>
    <dataValidation type="list" allowBlank="1" showInputMessage="1" showErrorMessage="1" sqref="G48" xr:uid="{00000000-0002-0000-0400-000021000000}">
      <formula1>$Q$37:$Q$38</formula1>
    </dataValidation>
    <dataValidation type="list" allowBlank="1" showInputMessage="1" showErrorMessage="1" sqref="G49" xr:uid="{00000000-0002-0000-0400-000022000000}">
      <formula1>$Q$40:$Q$43</formula1>
    </dataValidation>
    <dataValidation type="list" allowBlank="1" showInputMessage="1" showErrorMessage="1" sqref="G52" xr:uid="{00000000-0002-0000-0400-000023000000}">
      <formula1>$R$37:$R$38</formula1>
    </dataValidation>
    <dataValidation type="list" allowBlank="1" showInputMessage="1" showErrorMessage="1" sqref="G53" xr:uid="{00000000-0002-0000-0400-000024000000}">
      <formula1>$R$40:$R$43</formula1>
    </dataValidation>
    <dataValidation type="list" allowBlank="1" showInputMessage="1" showErrorMessage="1" sqref="G55" xr:uid="{00000000-0002-0000-0400-000025000000}">
      <formula1>$R$48:$R$49</formula1>
    </dataValidation>
  </dataValidation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81" r:id="rId4" name="Check Box 33">
              <controlPr defaultSize="0" autoPict="0">
                <anchor moveWithCells="1">
                  <from>
                    <xdr:col>6</xdr:col>
                    <xdr:colOff>31750</xdr:colOff>
                    <xdr:row>23</xdr:row>
                    <xdr:rowOff>12700</xdr:rowOff>
                  </from>
                  <to>
                    <xdr:col>6</xdr:col>
                    <xdr:colOff>5829300</xdr:colOff>
                    <xdr:row>23</xdr:row>
                    <xdr:rowOff>317500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2" r:id="rId5" name="Check Box 34">
              <controlPr defaultSize="0" autoPict="0">
                <anchor moveWithCells="1">
                  <from>
                    <xdr:col>6</xdr:col>
                    <xdr:colOff>38100</xdr:colOff>
                    <xdr:row>24</xdr:row>
                    <xdr:rowOff>12700</xdr:rowOff>
                  </from>
                  <to>
                    <xdr:col>7</xdr:col>
                    <xdr:colOff>0</xdr:colOff>
                    <xdr:row>24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3" r:id="rId6" name="Check Box 35">
              <controlPr defaultSize="0" autoPict="0">
                <anchor moveWithCells="1">
                  <from>
                    <xdr:col>6</xdr:col>
                    <xdr:colOff>31750</xdr:colOff>
                    <xdr:row>25</xdr:row>
                    <xdr:rowOff>31750</xdr:rowOff>
                  </from>
                  <to>
                    <xdr:col>6</xdr:col>
                    <xdr:colOff>5791200</xdr:colOff>
                    <xdr:row>25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4" r:id="rId7" name="Check Box 36">
              <controlPr defaultSize="0" autoPict="0">
                <anchor moveWithCells="1">
                  <from>
                    <xdr:col>6</xdr:col>
                    <xdr:colOff>31750</xdr:colOff>
                    <xdr:row>26</xdr:row>
                    <xdr:rowOff>12700</xdr:rowOff>
                  </from>
                  <to>
                    <xdr:col>6</xdr:col>
                    <xdr:colOff>5899150</xdr:colOff>
                    <xdr:row>26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5" r:id="rId8" name="Check Box 37">
              <controlPr defaultSize="0" autoPict="0">
                <anchor moveWithCells="1">
                  <from>
                    <xdr:col>6</xdr:col>
                    <xdr:colOff>31750</xdr:colOff>
                    <xdr:row>27</xdr:row>
                    <xdr:rowOff>31750</xdr:rowOff>
                  </from>
                  <to>
                    <xdr:col>6</xdr:col>
                    <xdr:colOff>5803900</xdr:colOff>
                    <xdr:row>27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0" r:id="rId9" name="Check Box 42">
              <controlPr defaultSize="0" autoPict="0">
                <anchor moveWithCells="1">
                  <from>
                    <xdr:col>6</xdr:col>
                    <xdr:colOff>31750</xdr:colOff>
                    <xdr:row>28</xdr:row>
                    <xdr:rowOff>50800</xdr:rowOff>
                  </from>
                  <to>
                    <xdr:col>6</xdr:col>
                    <xdr:colOff>5842000</xdr:colOff>
                    <xdr:row>28</xdr:row>
                    <xdr:rowOff>298450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1" r:id="rId10" name="Check Box 43">
              <controlPr defaultSize="0" autoPict="0">
                <anchor moveWithCells="1">
                  <from>
                    <xdr:col>6</xdr:col>
                    <xdr:colOff>38100</xdr:colOff>
                    <xdr:row>29</xdr:row>
                    <xdr:rowOff>31750</xdr:rowOff>
                  </from>
                  <to>
                    <xdr:col>6</xdr:col>
                    <xdr:colOff>5899150</xdr:colOff>
                    <xdr:row>29</xdr:row>
                    <xdr:rowOff>298450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2" r:id="rId11" name="Check Box 44">
              <controlPr defaultSize="0" autoPict="0">
                <anchor moveWithCells="1">
                  <from>
                    <xdr:col>6</xdr:col>
                    <xdr:colOff>31750</xdr:colOff>
                    <xdr:row>30</xdr:row>
                    <xdr:rowOff>31750</xdr:rowOff>
                  </from>
                  <to>
                    <xdr:col>6</xdr:col>
                    <xdr:colOff>4857750</xdr:colOff>
                    <xdr:row>30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4" r:id="rId12" name="Check Box 46">
              <controlPr defaultSize="0" autoPict="0">
                <anchor moveWithCells="1">
                  <from>
                    <xdr:col>6</xdr:col>
                    <xdr:colOff>31750</xdr:colOff>
                    <xdr:row>31</xdr:row>
                    <xdr:rowOff>0</xdr:rowOff>
                  </from>
                  <to>
                    <xdr:col>7</xdr:col>
                    <xdr:colOff>12700</xdr:colOff>
                    <xdr:row>31</xdr:row>
                    <xdr:rowOff>317500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5" r:id="rId13" name="Check Box 47">
              <controlPr defaultSize="0" autoPict="0">
                <anchor moveWithCells="1">
                  <from>
                    <xdr:col>6</xdr:col>
                    <xdr:colOff>31750</xdr:colOff>
                    <xdr:row>32</xdr:row>
                    <xdr:rowOff>0</xdr:rowOff>
                  </from>
                  <to>
                    <xdr:col>6</xdr:col>
                    <xdr:colOff>5861050</xdr:colOff>
                    <xdr:row>33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6" r:id="rId14" name="Check Box 48">
              <controlPr defaultSize="0" autoPict="0">
                <anchor moveWithCells="1">
                  <from>
                    <xdr:col>6</xdr:col>
                    <xdr:colOff>12700</xdr:colOff>
                    <xdr:row>33</xdr:row>
                    <xdr:rowOff>12700</xdr:rowOff>
                  </from>
                  <to>
                    <xdr:col>6</xdr:col>
                    <xdr:colOff>5810250</xdr:colOff>
                    <xdr:row>34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7" r:id="rId15" name="Check Box 49">
              <controlPr defaultSize="0" autoPict="0">
                <anchor moveWithCells="1">
                  <from>
                    <xdr:col>6</xdr:col>
                    <xdr:colOff>31750</xdr:colOff>
                    <xdr:row>34</xdr:row>
                    <xdr:rowOff>12700</xdr:rowOff>
                  </from>
                  <to>
                    <xdr:col>6</xdr:col>
                    <xdr:colOff>5899150</xdr:colOff>
                    <xdr:row>35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8" r:id="rId16" name="Check Box 50">
              <controlPr defaultSize="0" autoPict="0">
                <anchor moveWithCells="1">
                  <from>
                    <xdr:col>6</xdr:col>
                    <xdr:colOff>31750</xdr:colOff>
                    <xdr:row>35</xdr:row>
                    <xdr:rowOff>12700</xdr:rowOff>
                  </from>
                  <to>
                    <xdr:col>6</xdr:col>
                    <xdr:colOff>5899150</xdr:colOff>
                    <xdr:row>36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9" r:id="rId17" name="Check Box 51">
              <controlPr defaultSize="0" autoPict="0">
                <anchor moveWithCells="1">
                  <from>
                    <xdr:col>6</xdr:col>
                    <xdr:colOff>31750</xdr:colOff>
                    <xdr:row>36</xdr:row>
                    <xdr:rowOff>31750</xdr:rowOff>
                  </from>
                  <to>
                    <xdr:col>6</xdr:col>
                    <xdr:colOff>5899150</xdr:colOff>
                    <xdr:row>36</xdr:row>
                    <xdr:rowOff>298450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0" r:id="rId18" name="Check Box 52">
              <controlPr defaultSize="0" autoPict="0">
                <anchor moveWithCells="1">
                  <from>
                    <xdr:col>6</xdr:col>
                    <xdr:colOff>31750</xdr:colOff>
                    <xdr:row>37</xdr:row>
                    <xdr:rowOff>12700</xdr:rowOff>
                  </from>
                  <to>
                    <xdr:col>6</xdr:col>
                    <xdr:colOff>5842000</xdr:colOff>
                    <xdr:row>38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C38"/>
  <sheetViews>
    <sheetView workbookViewId="0">
      <selection activeCell="F35" sqref="F35"/>
    </sheetView>
  </sheetViews>
  <sheetFormatPr defaultColWidth="8.25" defaultRowHeight="14" x14ac:dyDescent="0.3"/>
  <cols>
    <col min="2" max="2" width="61.08203125" customWidth="1"/>
  </cols>
  <sheetData>
    <row r="1" spans="1:3" x14ac:dyDescent="0.3">
      <c r="A1" s="10" t="s">
        <v>627</v>
      </c>
      <c r="B1">
        <f>软性指标!G3</f>
        <v>0</v>
      </c>
      <c r="C1">
        <v>6</v>
      </c>
    </row>
    <row r="2" spans="1:3" x14ac:dyDescent="0.3">
      <c r="A2" s="10" t="s">
        <v>628</v>
      </c>
      <c r="B2">
        <f>软性指标!G4</f>
        <v>0</v>
      </c>
      <c r="C2">
        <v>6</v>
      </c>
    </row>
    <row r="3" spans="1:3" x14ac:dyDescent="0.3">
      <c r="A3" s="10" t="s">
        <v>629</v>
      </c>
      <c r="B3">
        <f>软性指标!G5</f>
        <v>0</v>
      </c>
      <c r="C3">
        <v>6</v>
      </c>
    </row>
    <row r="4" spans="1:3" x14ac:dyDescent="0.3">
      <c r="A4" s="10" t="s">
        <v>630</v>
      </c>
      <c r="B4">
        <f>软性指标!G6</f>
        <v>0</v>
      </c>
      <c r="C4">
        <v>6</v>
      </c>
    </row>
    <row r="5" spans="1:3" x14ac:dyDescent="0.3">
      <c r="A5" s="10" t="s">
        <v>631</v>
      </c>
      <c r="B5">
        <f>软性指标!G7</f>
        <v>0</v>
      </c>
      <c r="C5">
        <v>6</v>
      </c>
    </row>
    <row r="6" spans="1:3" x14ac:dyDescent="0.3">
      <c r="A6" s="10" t="s">
        <v>632</v>
      </c>
      <c r="B6">
        <f>软性指标!G8</f>
        <v>0</v>
      </c>
      <c r="C6">
        <v>6</v>
      </c>
    </row>
    <row r="7" spans="1:3" x14ac:dyDescent="0.3">
      <c r="A7" s="10" t="s">
        <v>633</v>
      </c>
      <c r="B7">
        <f>软性指标!G9</f>
        <v>0</v>
      </c>
      <c r="C7">
        <v>6</v>
      </c>
    </row>
    <row r="8" spans="1:3" x14ac:dyDescent="0.3">
      <c r="A8" s="10" t="s">
        <v>634</v>
      </c>
      <c r="B8">
        <f>软性指标!G10</f>
        <v>0</v>
      </c>
      <c r="C8">
        <v>6</v>
      </c>
    </row>
    <row r="9" spans="1:3" x14ac:dyDescent="0.3">
      <c r="A9" s="10" t="s">
        <v>635</v>
      </c>
      <c r="B9">
        <f>软性指标!G11</f>
        <v>0</v>
      </c>
      <c r="C9">
        <v>7</v>
      </c>
    </row>
    <row r="10" spans="1:3" x14ac:dyDescent="0.3">
      <c r="A10" s="10" t="s">
        <v>636</v>
      </c>
      <c r="B10">
        <f>软性指标!G12</f>
        <v>0</v>
      </c>
      <c r="C10">
        <v>7</v>
      </c>
    </row>
    <row r="11" spans="1:3" x14ac:dyDescent="0.3">
      <c r="A11" s="10" t="s">
        <v>637</v>
      </c>
      <c r="B11">
        <f>软性指标!G13</f>
        <v>0</v>
      </c>
      <c r="C11">
        <v>7</v>
      </c>
    </row>
    <row r="12" spans="1:3" x14ac:dyDescent="0.3">
      <c r="A12" s="10" t="s">
        <v>638</v>
      </c>
      <c r="B12">
        <f>软性指标!G14</f>
        <v>0</v>
      </c>
      <c r="C12">
        <v>7</v>
      </c>
    </row>
    <row r="13" spans="1:3" x14ac:dyDescent="0.3">
      <c r="A13" s="10" t="s">
        <v>639</v>
      </c>
      <c r="B13">
        <f>软性指标!G15</f>
        <v>0</v>
      </c>
      <c r="C13">
        <v>7</v>
      </c>
    </row>
    <row r="14" spans="1:3" x14ac:dyDescent="0.3">
      <c r="A14" s="10" t="s">
        <v>640</v>
      </c>
      <c r="B14">
        <f>软性指标!G16</f>
        <v>0</v>
      </c>
      <c r="C14">
        <v>7</v>
      </c>
    </row>
    <row r="15" spans="1:3" x14ac:dyDescent="0.3">
      <c r="A15" s="10" t="s">
        <v>641</v>
      </c>
      <c r="B15">
        <f>软性指标!G17</f>
        <v>0</v>
      </c>
      <c r="C15">
        <v>7</v>
      </c>
    </row>
    <row r="16" spans="1:3" x14ac:dyDescent="0.3">
      <c r="A16" s="10" t="s">
        <v>642</v>
      </c>
      <c r="B16">
        <f>软性指标!G18</f>
        <v>0</v>
      </c>
      <c r="C16" s="10">
        <v>8</v>
      </c>
    </row>
    <row r="17" spans="1:3" x14ac:dyDescent="0.3">
      <c r="A17" s="10" t="s">
        <v>643</v>
      </c>
      <c r="B17">
        <f>软性指标!G19</f>
        <v>0</v>
      </c>
      <c r="C17" s="10">
        <v>8</v>
      </c>
    </row>
    <row r="18" spans="1:3" x14ac:dyDescent="0.3">
      <c r="A18" s="10" t="s">
        <v>644</v>
      </c>
      <c r="B18">
        <f>软性指标!G20</f>
        <v>0</v>
      </c>
      <c r="C18" s="10">
        <v>8</v>
      </c>
    </row>
    <row r="19" spans="1:3" x14ac:dyDescent="0.3">
      <c r="A19" s="10" t="s">
        <v>645</v>
      </c>
      <c r="B19">
        <f>软性指标!G21</f>
        <v>0</v>
      </c>
      <c r="C19" s="10">
        <v>8</v>
      </c>
    </row>
    <row r="20" spans="1:3" x14ac:dyDescent="0.3">
      <c r="A20" s="10" t="s">
        <v>646</v>
      </c>
      <c r="B20">
        <f>软性指标!G22</f>
        <v>0</v>
      </c>
      <c r="C20" s="10">
        <v>8</v>
      </c>
    </row>
    <row r="21" spans="1:3" x14ac:dyDescent="0.3">
      <c r="A21" s="10" t="s">
        <v>647</v>
      </c>
      <c r="B21">
        <f>软性指标!G23</f>
        <v>0</v>
      </c>
      <c r="C21" s="10">
        <v>8</v>
      </c>
    </row>
    <row r="22" spans="1:3" x14ac:dyDescent="0.3">
      <c r="A22" s="10" t="s">
        <v>648</v>
      </c>
      <c r="B22">
        <f>软性指标!G39</f>
        <v>0</v>
      </c>
      <c r="C22" s="10">
        <v>9</v>
      </c>
    </row>
    <row r="23" spans="1:3" x14ac:dyDescent="0.3">
      <c r="A23" s="10" t="s">
        <v>649</v>
      </c>
      <c r="B23">
        <f>软性指标!G40</f>
        <v>0</v>
      </c>
      <c r="C23" s="10">
        <v>9</v>
      </c>
    </row>
    <row r="24" spans="1:3" x14ac:dyDescent="0.3">
      <c r="A24" s="10" t="s">
        <v>650</v>
      </c>
      <c r="B24">
        <f>软性指标!G41</f>
        <v>0</v>
      </c>
      <c r="C24" s="10">
        <v>9</v>
      </c>
    </row>
    <row r="25" spans="1:3" x14ac:dyDescent="0.3">
      <c r="A25" s="10" t="s">
        <v>651</v>
      </c>
      <c r="B25">
        <f>软性指标!G42</f>
        <v>0</v>
      </c>
      <c r="C25" s="10">
        <v>9</v>
      </c>
    </row>
    <row r="26" spans="1:3" x14ac:dyDescent="0.3">
      <c r="A26" s="10" t="s">
        <v>652</v>
      </c>
      <c r="B26">
        <f>软性指标!G43</f>
        <v>0</v>
      </c>
      <c r="C26" s="10">
        <v>9</v>
      </c>
    </row>
    <row r="27" spans="1:3" x14ac:dyDescent="0.3">
      <c r="A27" s="10" t="s">
        <v>653</v>
      </c>
      <c r="B27">
        <f>软性指标!G44</f>
        <v>0</v>
      </c>
      <c r="C27" s="10">
        <v>9</v>
      </c>
    </row>
    <row r="28" spans="1:3" x14ac:dyDescent="0.3">
      <c r="A28" s="10" t="s">
        <v>654</v>
      </c>
      <c r="B28">
        <f>软性指标!G45</f>
        <v>0</v>
      </c>
      <c r="C28" s="10">
        <v>9</v>
      </c>
    </row>
    <row r="29" spans="1:3" x14ac:dyDescent="0.3">
      <c r="A29" s="10" t="s">
        <v>655</v>
      </c>
      <c r="B29">
        <f>软性指标!G46</f>
        <v>0</v>
      </c>
      <c r="C29" s="10">
        <v>9</v>
      </c>
    </row>
    <row r="30" spans="1:3" x14ac:dyDescent="0.3">
      <c r="A30" s="10" t="s">
        <v>656</v>
      </c>
      <c r="B30">
        <f>软性指标!G47</f>
        <v>0</v>
      </c>
      <c r="C30" s="10">
        <v>9</v>
      </c>
    </row>
    <row r="31" spans="1:3" x14ac:dyDescent="0.3">
      <c r="A31" s="10" t="s">
        <v>657</v>
      </c>
      <c r="B31">
        <f>软性指标!G48</f>
        <v>0</v>
      </c>
      <c r="C31" s="10">
        <v>9</v>
      </c>
    </row>
    <row r="32" spans="1:3" x14ac:dyDescent="0.3">
      <c r="A32" s="10" t="s">
        <v>658</v>
      </c>
      <c r="B32">
        <f>软性指标!G49</f>
        <v>0</v>
      </c>
      <c r="C32" s="10">
        <v>9</v>
      </c>
    </row>
    <row r="33" spans="1:3" x14ac:dyDescent="0.3">
      <c r="A33" s="10" t="s">
        <v>659</v>
      </c>
      <c r="B33">
        <f>软性指标!G50</f>
        <v>0</v>
      </c>
      <c r="C33" s="10">
        <v>9</v>
      </c>
    </row>
    <row r="34" spans="1:3" x14ac:dyDescent="0.3">
      <c r="A34" s="10" t="s">
        <v>660</v>
      </c>
      <c r="B34">
        <f>软性指标!G51</f>
        <v>0</v>
      </c>
      <c r="C34" s="10">
        <v>10</v>
      </c>
    </row>
    <row r="35" spans="1:3" x14ac:dyDescent="0.3">
      <c r="A35" s="10" t="s">
        <v>661</v>
      </c>
      <c r="B35">
        <f>软性指标!G52</f>
        <v>0</v>
      </c>
      <c r="C35" s="10">
        <v>10</v>
      </c>
    </row>
    <row r="36" spans="1:3" x14ac:dyDescent="0.3">
      <c r="A36" s="10" t="s">
        <v>662</v>
      </c>
      <c r="B36">
        <f>软性指标!G53</f>
        <v>0</v>
      </c>
      <c r="C36" s="10">
        <v>10</v>
      </c>
    </row>
    <row r="37" spans="1:3" x14ac:dyDescent="0.3">
      <c r="A37" s="10" t="s">
        <v>663</v>
      </c>
      <c r="B37">
        <f>软性指标!G54</f>
        <v>0</v>
      </c>
      <c r="C37" s="10">
        <v>10</v>
      </c>
    </row>
    <row r="38" spans="1:3" x14ac:dyDescent="0.3">
      <c r="A38" s="10" t="s">
        <v>664</v>
      </c>
      <c r="B38">
        <f>软性指标!G55</f>
        <v>0</v>
      </c>
      <c r="C38" s="10">
        <v>10</v>
      </c>
    </row>
  </sheetData>
  <phoneticPr fontId="26" type="noConversion"/>
  <pageMargins left="0.7" right="0.7" top="0.75" bottom="0.75" header="0.3" footer="0.3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H15"/>
  <sheetViews>
    <sheetView tabSelected="1" workbookViewId="0">
      <selection activeCell="C8" sqref="C8"/>
    </sheetView>
  </sheetViews>
  <sheetFormatPr defaultColWidth="9" defaultRowHeight="14" x14ac:dyDescent="0.3"/>
  <cols>
    <col min="1" max="1" width="3.83203125" style="181" customWidth="1"/>
    <col min="2" max="2" width="13.83203125" customWidth="1"/>
    <col min="3" max="3" width="17.83203125" customWidth="1"/>
    <col min="4" max="4" width="17.08203125" customWidth="1"/>
    <col min="5" max="5" width="16.83203125" customWidth="1"/>
    <col min="6" max="6" width="15.83203125" customWidth="1"/>
    <col min="7" max="7" width="17.5" customWidth="1"/>
    <col min="8" max="8" width="16.08203125" customWidth="1"/>
  </cols>
  <sheetData>
    <row r="1" spans="2:8" ht="28" customHeight="1" x14ac:dyDescent="0.3">
      <c r="B1" s="182" t="s">
        <v>665</v>
      </c>
      <c r="C1" s="182"/>
      <c r="D1" s="182"/>
      <c r="E1" s="182"/>
      <c r="F1" s="182"/>
      <c r="G1" s="182"/>
      <c r="H1" s="182"/>
    </row>
    <row r="2" spans="2:8" ht="25" customHeight="1" x14ac:dyDescent="0.3">
      <c r="B2" s="183" t="s">
        <v>666</v>
      </c>
      <c r="C2" s="183"/>
      <c r="D2" s="183"/>
      <c r="E2" s="183"/>
      <c r="F2" s="183"/>
      <c r="G2" s="183"/>
      <c r="H2" s="183"/>
    </row>
    <row r="3" spans="2:8" ht="25" customHeight="1" x14ac:dyDescent="0.3">
      <c r="B3" s="1" t="s">
        <v>667</v>
      </c>
      <c r="C3" s="2" t="str">
        <f ca="1">YEAR(TODAY())-1&amp;"年"</f>
        <v>2021年</v>
      </c>
      <c r="D3" s="2" t="str">
        <f ca="1">YEAR(TODAY())&amp;"E"</f>
        <v>2022E</v>
      </c>
      <c r="E3" s="2" t="str">
        <f ca="1">YEAR(TODAY())+1&amp;"E"</f>
        <v>2023E</v>
      </c>
      <c r="F3" s="2" t="str">
        <f ca="1">YEAR(TODAY())+2&amp;"E"</f>
        <v>2024E</v>
      </c>
      <c r="G3" s="2" t="str">
        <f ca="1">YEAR(TODAY())+3&amp;"E"</f>
        <v>2025E</v>
      </c>
      <c r="H3" s="2" t="str">
        <f ca="1">YEAR(TODAY())+4&amp;"E"</f>
        <v>2026E</v>
      </c>
    </row>
    <row r="4" spans="2:8" ht="25" customHeight="1" x14ac:dyDescent="0.3">
      <c r="B4" s="3" t="s">
        <v>668</v>
      </c>
      <c r="C4" s="4"/>
      <c r="D4" s="4"/>
      <c r="E4" s="4"/>
      <c r="F4" s="4"/>
      <c r="G4" s="4"/>
      <c r="H4" s="4"/>
    </row>
    <row r="5" spans="2:8" ht="25" customHeight="1" x14ac:dyDescent="0.3">
      <c r="B5" s="3" t="s">
        <v>669</v>
      </c>
      <c r="C5" s="4"/>
      <c r="D5" s="4"/>
      <c r="E5" s="4"/>
      <c r="F5" s="4"/>
      <c r="G5" s="4"/>
      <c r="H5" s="4"/>
    </row>
    <row r="6" spans="2:8" ht="25" customHeight="1" x14ac:dyDescent="0.3">
      <c r="B6" s="3" t="s">
        <v>670</v>
      </c>
      <c r="C6" s="4"/>
      <c r="D6" s="4"/>
      <c r="E6" s="4"/>
      <c r="F6" s="4"/>
      <c r="G6" s="4"/>
      <c r="H6" s="4"/>
    </row>
    <row r="7" spans="2:8" ht="25" customHeight="1" x14ac:dyDescent="0.3">
      <c r="B7" s="3" t="s">
        <v>671</v>
      </c>
      <c r="C7" s="4"/>
      <c r="D7" s="4"/>
      <c r="E7" s="4"/>
      <c r="F7" s="4"/>
      <c r="G7" s="4"/>
      <c r="H7" s="4"/>
    </row>
    <row r="8" spans="2:8" ht="25" customHeight="1" x14ac:dyDescent="0.3">
      <c r="B8" s="3" t="s">
        <v>672</v>
      </c>
      <c r="C8" s="4"/>
      <c r="D8" s="4"/>
      <c r="E8" s="4"/>
      <c r="F8" s="4"/>
      <c r="G8" s="4"/>
      <c r="H8" s="4"/>
    </row>
    <row r="9" spans="2:8" ht="25" hidden="1" customHeight="1" x14ac:dyDescent="0.3">
      <c r="B9" s="3" t="s">
        <v>673</v>
      </c>
      <c r="C9" s="4"/>
      <c r="D9" s="4"/>
      <c r="E9" s="4"/>
      <c r="F9" s="4"/>
      <c r="G9" s="4"/>
      <c r="H9" s="4"/>
    </row>
    <row r="10" spans="2:8" x14ac:dyDescent="0.3">
      <c r="B10" s="184"/>
      <c r="C10" s="184"/>
      <c r="D10" s="184"/>
      <c r="E10" s="184"/>
      <c r="F10" s="184"/>
      <c r="G10" s="184"/>
      <c r="H10" s="184"/>
    </row>
    <row r="11" spans="2:8" x14ac:dyDescent="0.3">
      <c r="B11" s="185" t="s">
        <v>674</v>
      </c>
      <c r="C11" s="186"/>
      <c r="D11" s="186"/>
      <c r="E11" s="186"/>
      <c r="F11" s="186"/>
      <c r="G11" s="186"/>
      <c r="H11" s="187"/>
    </row>
    <row r="12" spans="2:8" x14ac:dyDescent="0.3">
      <c r="B12" s="179" t="s">
        <v>675</v>
      </c>
      <c r="C12" s="179"/>
      <c r="D12" s="179"/>
      <c r="E12" s="179"/>
      <c r="F12" s="179"/>
      <c r="G12" s="179"/>
      <c r="H12" s="180"/>
    </row>
    <row r="13" spans="2:8" x14ac:dyDescent="0.3">
      <c r="B13" s="179" t="s">
        <v>676</v>
      </c>
      <c r="C13" s="179"/>
      <c r="D13" s="179"/>
      <c r="E13" s="179"/>
      <c r="F13" s="179"/>
      <c r="G13" s="179"/>
      <c r="H13" s="180"/>
    </row>
    <row r="14" spans="2:8" ht="14.15" customHeight="1" x14ac:dyDescent="0.3">
      <c r="B14" s="5" t="s">
        <v>677</v>
      </c>
      <c r="C14" s="6"/>
      <c r="D14" s="7"/>
      <c r="E14" s="7"/>
      <c r="F14" s="8"/>
      <c r="G14" s="7"/>
      <c r="H14" s="9"/>
    </row>
    <row r="15" spans="2:8" ht="14.15" customHeight="1" x14ac:dyDescent="0.3"/>
  </sheetData>
  <sheetProtection algorithmName="SHA-512" hashValue="PMJ1ouok/yLFE6QQXRX6emiRZxOs3y6uMe9R1TBE38LYvjujR8feusoXaj/K06vgyHO3YxnOsuI49Sjw7edY3Q==" saltValue="3YwXZzFSFT7hvBQWEm228w==" spinCount="100000" sheet="1" objects="1" scenarios="1"/>
  <protectedRanges>
    <protectedRange sqref="C4:E7 C9:E9" name="区域1"/>
  </protectedRanges>
  <mergeCells count="7">
    <mergeCell ref="B13:H13"/>
    <mergeCell ref="A1:A1048576"/>
    <mergeCell ref="B1:H1"/>
    <mergeCell ref="B2:H2"/>
    <mergeCell ref="B10:H10"/>
    <mergeCell ref="B11:H11"/>
    <mergeCell ref="B12:H12"/>
  </mergeCells>
  <phoneticPr fontId="26" type="noConversion"/>
  <dataValidations count="1">
    <dataValidation type="decimal" allowBlank="1" showInputMessage="1" showErrorMessage="1" sqref="C4:H9" xr:uid="{00000000-0002-0000-0600-000000000000}">
      <formula1>-1E+31</formula1>
      <formula2>1E+33</formula2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7</vt:i4>
      </vt:variant>
      <vt:variant>
        <vt:lpstr>命名范围</vt:lpstr>
      </vt:variant>
      <vt:variant>
        <vt:i4>400</vt:i4>
      </vt:variant>
    </vt:vector>
  </HeadingPairs>
  <TitlesOfParts>
    <vt:vector size="407" baseType="lpstr">
      <vt:lpstr>基本信息</vt:lpstr>
      <vt:lpstr>项目介绍 </vt:lpstr>
      <vt:lpstr>核心团队</vt:lpstr>
      <vt:lpstr>资金用途</vt:lpstr>
      <vt:lpstr>软性指标</vt:lpstr>
      <vt:lpstr>软性指标对比表</vt:lpstr>
      <vt:lpstr>营业收入分析预测表</vt:lpstr>
      <vt:lpstr>核心团队!采矿业</vt:lpstr>
      <vt:lpstr>'项目介绍 '!采矿业</vt:lpstr>
      <vt:lpstr>资金用途!采矿业</vt:lpstr>
      <vt:lpstr>采矿业</vt:lpstr>
      <vt:lpstr>核心团队!房地产业</vt:lpstr>
      <vt:lpstr>'项目介绍 '!房地产业</vt:lpstr>
      <vt:lpstr>资金用途!房地产业</vt:lpstr>
      <vt:lpstr>房地产业</vt:lpstr>
      <vt:lpstr>核心团队!港股</vt:lpstr>
      <vt:lpstr>'项目介绍 '!港股</vt:lpstr>
      <vt:lpstr>资金用途!港股</vt:lpstr>
      <vt:lpstr>港股</vt:lpstr>
      <vt:lpstr>核心团队!港股地产建筑业</vt:lpstr>
      <vt:lpstr>'项目介绍 '!港股地产建筑业</vt:lpstr>
      <vt:lpstr>资金用途!港股地产建筑业</vt:lpstr>
      <vt:lpstr>港股地产建筑业</vt:lpstr>
      <vt:lpstr>核心团队!港股电讯业</vt:lpstr>
      <vt:lpstr>'项目介绍 '!港股电讯业</vt:lpstr>
      <vt:lpstr>资金用途!港股电讯业</vt:lpstr>
      <vt:lpstr>港股电讯业</vt:lpstr>
      <vt:lpstr>核心团队!港股工业</vt:lpstr>
      <vt:lpstr>'项目介绍 '!港股工业</vt:lpstr>
      <vt:lpstr>资金用途!港股工业</vt:lpstr>
      <vt:lpstr>港股工业</vt:lpstr>
      <vt:lpstr>核心团队!港股公用事业</vt:lpstr>
      <vt:lpstr>'项目介绍 '!港股公用事业</vt:lpstr>
      <vt:lpstr>资金用途!港股公用事业</vt:lpstr>
      <vt:lpstr>港股公用事业</vt:lpstr>
      <vt:lpstr>核心团队!港股金融业</vt:lpstr>
      <vt:lpstr>'项目介绍 '!港股金融业</vt:lpstr>
      <vt:lpstr>资金用途!港股金融业</vt:lpstr>
      <vt:lpstr>港股金融业</vt:lpstr>
      <vt:lpstr>核心团队!港股能源业</vt:lpstr>
      <vt:lpstr>'项目介绍 '!港股能源业</vt:lpstr>
      <vt:lpstr>资金用途!港股能源业</vt:lpstr>
      <vt:lpstr>港股能源业</vt:lpstr>
      <vt:lpstr>核心团队!港股消费品制造业</vt:lpstr>
      <vt:lpstr>'项目介绍 '!港股消费品制造业</vt:lpstr>
      <vt:lpstr>资金用途!港股消费品制造业</vt:lpstr>
      <vt:lpstr>港股消费品制造业</vt:lpstr>
      <vt:lpstr>核心团队!港股消费者服务业</vt:lpstr>
      <vt:lpstr>'项目介绍 '!港股消费者服务业</vt:lpstr>
      <vt:lpstr>资金用途!港股消费者服务业</vt:lpstr>
      <vt:lpstr>港股消费者服务业</vt:lpstr>
      <vt:lpstr>核心团队!港股原材料业</vt:lpstr>
      <vt:lpstr>'项目介绍 '!港股原材料业</vt:lpstr>
      <vt:lpstr>资金用途!港股原材料业</vt:lpstr>
      <vt:lpstr>港股原材料业</vt:lpstr>
      <vt:lpstr>核心团队!港股资讯科技业</vt:lpstr>
      <vt:lpstr>'项目介绍 '!港股资讯科技业</vt:lpstr>
      <vt:lpstr>资金用途!港股资讯科技业</vt:lpstr>
      <vt:lpstr>港股资讯科技业</vt:lpstr>
      <vt:lpstr>核心团队!港股综合企业</vt:lpstr>
      <vt:lpstr>'项目介绍 '!港股综合企业</vt:lpstr>
      <vt:lpstr>资金用途!港股综合企业</vt:lpstr>
      <vt:lpstr>港股综合企业</vt:lpstr>
      <vt:lpstr>核心团队!交通运输、仓储和邮政业</vt:lpstr>
      <vt:lpstr>'项目介绍 '!交通运输、仓储和邮政业</vt:lpstr>
      <vt:lpstr>资金用途!交通运输、仓储和邮政业</vt:lpstr>
      <vt:lpstr>交通运输、仓储和邮政业</vt:lpstr>
      <vt:lpstr>核心团队!教育</vt:lpstr>
      <vt:lpstr>'项目介绍 '!教育</vt:lpstr>
      <vt:lpstr>资金用途!教育</vt:lpstr>
      <vt:lpstr>教育</vt:lpstr>
      <vt:lpstr>核心团队!金融业</vt:lpstr>
      <vt:lpstr>'项目介绍 '!金融业</vt:lpstr>
      <vt:lpstr>资金用途!金融业</vt:lpstr>
      <vt:lpstr>金融业</vt:lpstr>
      <vt:lpstr>核心团队!居民服务、修理和其他服务业</vt:lpstr>
      <vt:lpstr>'项目介绍 '!居民服务、修理和其他服务业</vt:lpstr>
      <vt:lpstr>资金用途!居民服务、修理和其他服务业</vt:lpstr>
      <vt:lpstr>居民服务、修理和其他服务业</vt:lpstr>
      <vt:lpstr>核心团队!科学研究和技术服务业</vt:lpstr>
      <vt:lpstr>'项目介绍 '!科学研究和技术服务业</vt:lpstr>
      <vt:lpstr>资金用途!科学研究和技术服务业</vt:lpstr>
      <vt:lpstr>科学研究和技术服务业</vt:lpstr>
      <vt:lpstr>核心团队!纳斯达克</vt:lpstr>
      <vt:lpstr>'项目介绍 '!纳斯达克</vt:lpstr>
      <vt:lpstr>资金用途!纳斯达克</vt:lpstr>
      <vt:lpstr>纳斯达克</vt:lpstr>
      <vt:lpstr>核心团队!纳斯达克电信业务</vt:lpstr>
      <vt:lpstr>'项目介绍 '!纳斯达克电信业务</vt:lpstr>
      <vt:lpstr>资金用途!纳斯达克电信业务</vt:lpstr>
      <vt:lpstr>纳斯达克电信业务</vt:lpstr>
      <vt:lpstr>核心团队!纳斯达克房地产</vt:lpstr>
      <vt:lpstr>'项目介绍 '!纳斯达克房地产</vt:lpstr>
      <vt:lpstr>资金用途!纳斯达克房地产</vt:lpstr>
      <vt:lpstr>纳斯达克房地产</vt:lpstr>
      <vt:lpstr>核心团队!纳斯达克非日常生活消费品</vt:lpstr>
      <vt:lpstr>'项目介绍 '!纳斯达克非日常生活消费品</vt:lpstr>
      <vt:lpstr>资金用途!纳斯达克非日常生活消费品</vt:lpstr>
      <vt:lpstr>纳斯达克非日常生活消费品</vt:lpstr>
      <vt:lpstr>核心团队!纳斯达克工业</vt:lpstr>
      <vt:lpstr>'项目介绍 '!纳斯达克工业</vt:lpstr>
      <vt:lpstr>资金用途!纳斯达克工业</vt:lpstr>
      <vt:lpstr>纳斯达克工业</vt:lpstr>
      <vt:lpstr>核心团队!纳斯达克公用事业</vt:lpstr>
      <vt:lpstr>'项目介绍 '!纳斯达克公用事业</vt:lpstr>
      <vt:lpstr>资金用途!纳斯达克公用事业</vt:lpstr>
      <vt:lpstr>纳斯达克公用事业</vt:lpstr>
      <vt:lpstr>核心团队!纳斯达克金融</vt:lpstr>
      <vt:lpstr>'项目介绍 '!纳斯达克金融</vt:lpstr>
      <vt:lpstr>资金用途!纳斯达克金融</vt:lpstr>
      <vt:lpstr>纳斯达克金融</vt:lpstr>
      <vt:lpstr>核心团队!纳斯达克能源</vt:lpstr>
      <vt:lpstr>'项目介绍 '!纳斯达克能源</vt:lpstr>
      <vt:lpstr>资金用途!纳斯达克能源</vt:lpstr>
      <vt:lpstr>纳斯达克能源</vt:lpstr>
      <vt:lpstr>核心团队!纳斯达克日常消费品</vt:lpstr>
      <vt:lpstr>'项目介绍 '!纳斯达克日常消费品</vt:lpstr>
      <vt:lpstr>资金用途!纳斯达克日常消费品</vt:lpstr>
      <vt:lpstr>纳斯达克日常消费品</vt:lpstr>
      <vt:lpstr>核心团队!纳斯达克信息技术</vt:lpstr>
      <vt:lpstr>'项目介绍 '!纳斯达克信息技术</vt:lpstr>
      <vt:lpstr>资金用途!纳斯达克信息技术</vt:lpstr>
      <vt:lpstr>纳斯达克信息技术</vt:lpstr>
      <vt:lpstr>核心团队!纳斯达克医疗保健</vt:lpstr>
      <vt:lpstr>'项目介绍 '!纳斯达克医疗保健</vt:lpstr>
      <vt:lpstr>资金用途!纳斯达克医疗保健</vt:lpstr>
      <vt:lpstr>纳斯达克医疗保健</vt:lpstr>
      <vt:lpstr>核心团队!纳斯达克原材料</vt:lpstr>
      <vt:lpstr>'项目介绍 '!纳斯达克原材料</vt:lpstr>
      <vt:lpstr>资金用途!纳斯达克原材料</vt:lpstr>
      <vt:lpstr>纳斯达克原材料</vt:lpstr>
      <vt:lpstr>核心团队!拟上市地点</vt:lpstr>
      <vt:lpstr>'项目介绍 '!拟上市地点</vt:lpstr>
      <vt:lpstr>资金用途!拟上市地点</vt:lpstr>
      <vt:lpstr>拟上市地点</vt:lpstr>
      <vt:lpstr>核心团队!农、林、牧、渔业</vt:lpstr>
      <vt:lpstr>'项目介绍 '!农、林、牧、渔业</vt:lpstr>
      <vt:lpstr>资金用途!农、林、牧、渔业</vt:lpstr>
      <vt:lpstr>农、林、牧、渔业</vt:lpstr>
      <vt:lpstr>核心团队!上海A股</vt:lpstr>
      <vt:lpstr>'项目介绍 '!上海A股</vt:lpstr>
      <vt:lpstr>资金用途!上海A股</vt:lpstr>
      <vt:lpstr>上海A股</vt:lpstr>
      <vt:lpstr>核心团队!上海A股采矿业</vt:lpstr>
      <vt:lpstr>'项目介绍 '!上海A股采矿业</vt:lpstr>
      <vt:lpstr>资金用途!上海A股采矿业</vt:lpstr>
      <vt:lpstr>上海A股采矿业</vt:lpstr>
      <vt:lpstr>核心团队!上海A股电力、热力、燃气及水生产和供应业</vt:lpstr>
      <vt:lpstr>'项目介绍 '!上海A股电力、热力、燃气及水生产和供应业</vt:lpstr>
      <vt:lpstr>资金用途!上海A股电力、热力、燃气及水生产和供应业</vt:lpstr>
      <vt:lpstr>上海A股电力、热力、燃气及水生产和供应业</vt:lpstr>
      <vt:lpstr>核心团队!上海A股房地产业</vt:lpstr>
      <vt:lpstr>'项目介绍 '!上海A股房地产业</vt:lpstr>
      <vt:lpstr>资金用途!上海A股房地产业</vt:lpstr>
      <vt:lpstr>上海A股房地产业</vt:lpstr>
      <vt:lpstr>核心团队!上海A股建筑业</vt:lpstr>
      <vt:lpstr>'项目介绍 '!上海A股建筑业</vt:lpstr>
      <vt:lpstr>资金用途!上海A股建筑业</vt:lpstr>
      <vt:lpstr>上海A股建筑业</vt:lpstr>
      <vt:lpstr>核心团队!上海A股交通运输、仓储和邮政业</vt:lpstr>
      <vt:lpstr>'项目介绍 '!上海A股交通运输、仓储和邮政业</vt:lpstr>
      <vt:lpstr>资金用途!上海A股交通运输、仓储和邮政业</vt:lpstr>
      <vt:lpstr>上海A股交通运输、仓储和邮政业</vt:lpstr>
      <vt:lpstr>核心团队!上海A股教育</vt:lpstr>
      <vt:lpstr>'项目介绍 '!上海A股教育</vt:lpstr>
      <vt:lpstr>资金用途!上海A股教育</vt:lpstr>
      <vt:lpstr>上海A股教育</vt:lpstr>
      <vt:lpstr>核心团队!上海A股金融业</vt:lpstr>
      <vt:lpstr>'项目介绍 '!上海A股金融业</vt:lpstr>
      <vt:lpstr>资金用途!上海A股金融业</vt:lpstr>
      <vt:lpstr>上海A股金融业</vt:lpstr>
      <vt:lpstr>核心团队!上海A股居民服务、修理和其他服务业</vt:lpstr>
      <vt:lpstr>'项目介绍 '!上海A股居民服务、修理和其他服务业</vt:lpstr>
      <vt:lpstr>资金用途!上海A股居民服务、修理和其他服务业</vt:lpstr>
      <vt:lpstr>上海A股居民服务、修理和其他服务业</vt:lpstr>
      <vt:lpstr>核心团队!上海A股科学研究和技术服务业</vt:lpstr>
      <vt:lpstr>'项目介绍 '!上海A股科学研究和技术服务业</vt:lpstr>
      <vt:lpstr>资金用途!上海A股科学研究和技术服务业</vt:lpstr>
      <vt:lpstr>上海A股科学研究和技术服务业</vt:lpstr>
      <vt:lpstr>核心团队!上海A股农、林、牧、渔业</vt:lpstr>
      <vt:lpstr>'项目介绍 '!上海A股农、林、牧、渔业</vt:lpstr>
      <vt:lpstr>资金用途!上海A股农、林、牧、渔业</vt:lpstr>
      <vt:lpstr>上海A股农、林、牧、渔业</vt:lpstr>
      <vt:lpstr>核心团队!上海A股批发和零售业</vt:lpstr>
      <vt:lpstr>'项目介绍 '!上海A股批发和零售业</vt:lpstr>
      <vt:lpstr>资金用途!上海A股批发和零售业</vt:lpstr>
      <vt:lpstr>上海A股批发和零售业</vt:lpstr>
      <vt:lpstr>核心团队!上海A股水利、环境和公共设施管理业</vt:lpstr>
      <vt:lpstr>'项目介绍 '!上海A股水利、环境和公共设施管理业</vt:lpstr>
      <vt:lpstr>资金用途!上海A股水利、环境和公共设施管理业</vt:lpstr>
      <vt:lpstr>上海A股水利、环境和公共设施管理业</vt:lpstr>
      <vt:lpstr>核心团队!上海A股卫生和社会工作业</vt:lpstr>
      <vt:lpstr>'项目介绍 '!上海A股卫生和社会工作业</vt:lpstr>
      <vt:lpstr>资金用途!上海A股卫生和社会工作业</vt:lpstr>
      <vt:lpstr>上海A股卫生和社会工作业</vt:lpstr>
      <vt:lpstr>核心团队!上海A股文化、体育和娱乐业</vt:lpstr>
      <vt:lpstr>'项目介绍 '!上海A股文化、体育和娱乐业</vt:lpstr>
      <vt:lpstr>资金用途!上海A股文化、体育和娱乐业</vt:lpstr>
      <vt:lpstr>上海A股文化、体育和娱乐业</vt:lpstr>
      <vt:lpstr>核心团队!上海A股信息传输、软件和信息技术服务业</vt:lpstr>
      <vt:lpstr>'项目介绍 '!上海A股信息传输、软件和信息技术服务业</vt:lpstr>
      <vt:lpstr>资金用途!上海A股信息传输、软件和信息技术服务业</vt:lpstr>
      <vt:lpstr>上海A股信息传输、软件和信息技术服务业</vt:lpstr>
      <vt:lpstr>核心团队!上海A股制造业</vt:lpstr>
      <vt:lpstr>'项目介绍 '!上海A股制造业</vt:lpstr>
      <vt:lpstr>资金用途!上海A股制造业</vt:lpstr>
      <vt:lpstr>上海A股制造业</vt:lpstr>
      <vt:lpstr>核心团队!上海A股住宿和餐饮业</vt:lpstr>
      <vt:lpstr>'项目介绍 '!上海A股住宿和餐饮业</vt:lpstr>
      <vt:lpstr>资金用途!上海A股住宿和餐饮业</vt:lpstr>
      <vt:lpstr>上海A股住宿和餐饮业</vt:lpstr>
      <vt:lpstr>核心团队!上海A股综合</vt:lpstr>
      <vt:lpstr>'项目介绍 '!上海A股综合</vt:lpstr>
      <vt:lpstr>资金用途!上海A股综合</vt:lpstr>
      <vt:lpstr>上海A股综合</vt:lpstr>
      <vt:lpstr>核心团队!上海A股租赁和商务服务业</vt:lpstr>
      <vt:lpstr>'项目介绍 '!上海A股租赁和商务服务业</vt:lpstr>
      <vt:lpstr>资金用途!上海A股租赁和商务服务业</vt:lpstr>
      <vt:lpstr>上海A股租赁和商务服务业</vt:lpstr>
      <vt:lpstr>核心团队!深圳A股</vt:lpstr>
      <vt:lpstr>'项目介绍 '!深圳A股</vt:lpstr>
      <vt:lpstr>资金用途!深圳A股</vt:lpstr>
      <vt:lpstr>深圳A股</vt:lpstr>
      <vt:lpstr>核心团队!深圳A股采矿业</vt:lpstr>
      <vt:lpstr>'项目介绍 '!深圳A股采矿业</vt:lpstr>
      <vt:lpstr>资金用途!深圳A股采矿业</vt:lpstr>
      <vt:lpstr>深圳A股采矿业</vt:lpstr>
      <vt:lpstr>核心团队!深圳A股电力、热力、燃气及水生产和供应业</vt:lpstr>
      <vt:lpstr>'项目介绍 '!深圳A股电力、热力、燃气及水生产和供应业</vt:lpstr>
      <vt:lpstr>资金用途!深圳A股电力、热力、燃气及水生产和供应业</vt:lpstr>
      <vt:lpstr>深圳A股电力、热力、燃气及水生产和供应业</vt:lpstr>
      <vt:lpstr>核心团队!深圳A股房地产业</vt:lpstr>
      <vt:lpstr>'项目介绍 '!深圳A股房地产业</vt:lpstr>
      <vt:lpstr>资金用途!深圳A股房地产业</vt:lpstr>
      <vt:lpstr>深圳A股房地产业</vt:lpstr>
      <vt:lpstr>核心团队!深圳A股建筑业</vt:lpstr>
      <vt:lpstr>'项目介绍 '!深圳A股建筑业</vt:lpstr>
      <vt:lpstr>资金用途!深圳A股建筑业</vt:lpstr>
      <vt:lpstr>深圳A股建筑业</vt:lpstr>
      <vt:lpstr>核心团队!深圳A股交通运输、仓储和邮政业</vt:lpstr>
      <vt:lpstr>'项目介绍 '!深圳A股交通运输、仓储和邮政业</vt:lpstr>
      <vt:lpstr>资金用途!深圳A股交通运输、仓储和邮政业</vt:lpstr>
      <vt:lpstr>深圳A股交通运输、仓储和邮政业</vt:lpstr>
      <vt:lpstr>核心团队!深圳A股教育</vt:lpstr>
      <vt:lpstr>'项目介绍 '!深圳A股教育</vt:lpstr>
      <vt:lpstr>资金用途!深圳A股教育</vt:lpstr>
      <vt:lpstr>深圳A股教育</vt:lpstr>
      <vt:lpstr>核心团队!深圳A股金融业</vt:lpstr>
      <vt:lpstr>'项目介绍 '!深圳A股金融业</vt:lpstr>
      <vt:lpstr>资金用途!深圳A股金融业</vt:lpstr>
      <vt:lpstr>深圳A股金融业</vt:lpstr>
      <vt:lpstr>核心团队!深圳A股居民服务、修理和其他服务业</vt:lpstr>
      <vt:lpstr>'项目介绍 '!深圳A股居民服务、修理和其他服务业</vt:lpstr>
      <vt:lpstr>资金用途!深圳A股居民服务、修理和其他服务业</vt:lpstr>
      <vt:lpstr>深圳A股居民服务、修理和其他服务业</vt:lpstr>
      <vt:lpstr>核心团队!深圳A股科学研究和技术服务业</vt:lpstr>
      <vt:lpstr>'项目介绍 '!深圳A股科学研究和技术服务业</vt:lpstr>
      <vt:lpstr>资金用途!深圳A股科学研究和技术服务业</vt:lpstr>
      <vt:lpstr>深圳A股科学研究和技术服务业</vt:lpstr>
      <vt:lpstr>核心团队!深圳A股农、林、牧、渔业</vt:lpstr>
      <vt:lpstr>'项目介绍 '!深圳A股农、林、牧、渔业</vt:lpstr>
      <vt:lpstr>资金用途!深圳A股农、林、牧、渔业</vt:lpstr>
      <vt:lpstr>深圳A股农、林、牧、渔业</vt:lpstr>
      <vt:lpstr>核心团队!深圳A股批发和零售业</vt:lpstr>
      <vt:lpstr>'项目介绍 '!深圳A股批发和零售业</vt:lpstr>
      <vt:lpstr>资金用途!深圳A股批发和零售业</vt:lpstr>
      <vt:lpstr>深圳A股批发和零售业</vt:lpstr>
      <vt:lpstr>核心团队!深圳A股水利、环境和公共设施管理业</vt:lpstr>
      <vt:lpstr>'项目介绍 '!深圳A股水利、环境和公共设施管理业</vt:lpstr>
      <vt:lpstr>资金用途!深圳A股水利、环境和公共设施管理业</vt:lpstr>
      <vt:lpstr>深圳A股水利、环境和公共设施管理业</vt:lpstr>
      <vt:lpstr>核心团队!深圳A股卫生和社会工作业</vt:lpstr>
      <vt:lpstr>'项目介绍 '!深圳A股卫生和社会工作业</vt:lpstr>
      <vt:lpstr>资金用途!深圳A股卫生和社会工作业</vt:lpstr>
      <vt:lpstr>深圳A股卫生和社会工作业</vt:lpstr>
      <vt:lpstr>核心团队!深圳A股文化、体育和娱乐业</vt:lpstr>
      <vt:lpstr>'项目介绍 '!深圳A股文化、体育和娱乐业</vt:lpstr>
      <vt:lpstr>资金用途!深圳A股文化、体育和娱乐业</vt:lpstr>
      <vt:lpstr>深圳A股文化、体育和娱乐业</vt:lpstr>
      <vt:lpstr>核心团队!深圳A股信息传输、软件和信息技术服务业</vt:lpstr>
      <vt:lpstr>'项目介绍 '!深圳A股信息传输、软件和信息技术服务业</vt:lpstr>
      <vt:lpstr>资金用途!深圳A股信息传输、软件和信息技术服务业</vt:lpstr>
      <vt:lpstr>深圳A股信息传输、软件和信息技术服务业</vt:lpstr>
      <vt:lpstr>核心团队!深圳A股制造业</vt:lpstr>
      <vt:lpstr>'项目介绍 '!深圳A股制造业</vt:lpstr>
      <vt:lpstr>资金用途!深圳A股制造业</vt:lpstr>
      <vt:lpstr>深圳A股制造业</vt:lpstr>
      <vt:lpstr>核心团队!深圳A股住宿和餐饮业</vt:lpstr>
      <vt:lpstr>'项目介绍 '!深圳A股住宿和餐饮业</vt:lpstr>
      <vt:lpstr>资金用途!深圳A股住宿和餐饮业</vt:lpstr>
      <vt:lpstr>深圳A股住宿和餐饮业</vt:lpstr>
      <vt:lpstr>核心团队!深圳A股综合</vt:lpstr>
      <vt:lpstr>'项目介绍 '!深圳A股综合</vt:lpstr>
      <vt:lpstr>资金用途!深圳A股综合</vt:lpstr>
      <vt:lpstr>深圳A股综合</vt:lpstr>
      <vt:lpstr>核心团队!深圳A股租赁和商务服务业</vt:lpstr>
      <vt:lpstr>'项目介绍 '!深圳A股租赁和商务服务业</vt:lpstr>
      <vt:lpstr>资金用途!深圳A股租赁和商务服务业</vt:lpstr>
      <vt:lpstr>深圳A股租赁和商务服务业</vt:lpstr>
      <vt:lpstr>核心团队!水利、环境和公共设施管理业</vt:lpstr>
      <vt:lpstr>'项目介绍 '!水利、环境和公共设施管理业</vt:lpstr>
      <vt:lpstr>资金用途!水利、环境和公共设施管理业</vt:lpstr>
      <vt:lpstr>水利、环境和公共设施管理业</vt:lpstr>
      <vt:lpstr>核心团队!卫生和社会工作</vt:lpstr>
      <vt:lpstr>'项目介绍 '!卫生和社会工作</vt:lpstr>
      <vt:lpstr>资金用途!卫生和社会工作</vt:lpstr>
      <vt:lpstr>卫生和社会工作</vt:lpstr>
      <vt:lpstr>核心团队!文化、体育和娱乐业</vt:lpstr>
      <vt:lpstr>'项目介绍 '!文化、体育和娱乐业</vt:lpstr>
      <vt:lpstr>资金用途!文化、体育和娱乐业</vt:lpstr>
      <vt:lpstr>文化、体育和娱乐业</vt:lpstr>
      <vt:lpstr>核心团队!新三板</vt:lpstr>
      <vt:lpstr>'项目介绍 '!新三板</vt:lpstr>
      <vt:lpstr>资金用途!新三板</vt:lpstr>
      <vt:lpstr>新三板</vt:lpstr>
      <vt:lpstr>核心团队!新三板采矿业</vt:lpstr>
      <vt:lpstr>'项目介绍 '!新三板采矿业</vt:lpstr>
      <vt:lpstr>资金用途!新三板采矿业</vt:lpstr>
      <vt:lpstr>新三板采矿业</vt:lpstr>
      <vt:lpstr>核心团队!新三板电力、热力、燃气及水生产和供应业</vt:lpstr>
      <vt:lpstr>'项目介绍 '!新三板电力、热力、燃气及水生产和供应业</vt:lpstr>
      <vt:lpstr>资金用途!新三板电力、热力、燃气及水生产和供应业</vt:lpstr>
      <vt:lpstr>新三板电力、热力、燃气及水生产和供应业</vt:lpstr>
      <vt:lpstr>核心团队!新三板房地产业</vt:lpstr>
      <vt:lpstr>'项目介绍 '!新三板房地产业</vt:lpstr>
      <vt:lpstr>资金用途!新三板房地产业</vt:lpstr>
      <vt:lpstr>新三板房地产业</vt:lpstr>
      <vt:lpstr>核心团队!新三板建筑业</vt:lpstr>
      <vt:lpstr>'项目介绍 '!新三板建筑业</vt:lpstr>
      <vt:lpstr>资金用途!新三板建筑业</vt:lpstr>
      <vt:lpstr>新三板建筑业</vt:lpstr>
      <vt:lpstr>核心团队!新三板交通运输、仓储和邮政业</vt:lpstr>
      <vt:lpstr>'项目介绍 '!新三板交通运输、仓储和邮政业</vt:lpstr>
      <vt:lpstr>资金用途!新三板交通运输、仓储和邮政业</vt:lpstr>
      <vt:lpstr>新三板交通运输、仓储和邮政业</vt:lpstr>
      <vt:lpstr>核心团队!新三板教育</vt:lpstr>
      <vt:lpstr>'项目介绍 '!新三板教育</vt:lpstr>
      <vt:lpstr>资金用途!新三板教育</vt:lpstr>
      <vt:lpstr>新三板教育</vt:lpstr>
      <vt:lpstr>核心团队!新三板金融业</vt:lpstr>
      <vt:lpstr>'项目介绍 '!新三板金融业</vt:lpstr>
      <vt:lpstr>资金用途!新三板金融业</vt:lpstr>
      <vt:lpstr>新三板金融业</vt:lpstr>
      <vt:lpstr>核心团队!新三板居民服务、修理和其他服务业</vt:lpstr>
      <vt:lpstr>'项目介绍 '!新三板居民服务、修理和其他服务业</vt:lpstr>
      <vt:lpstr>资金用途!新三板居民服务、修理和其他服务业</vt:lpstr>
      <vt:lpstr>新三板居民服务、修理和其他服务业</vt:lpstr>
      <vt:lpstr>核心团队!新三板科学研究和技术服务业</vt:lpstr>
      <vt:lpstr>'项目介绍 '!新三板科学研究和技术服务业</vt:lpstr>
      <vt:lpstr>资金用途!新三板科学研究和技术服务业</vt:lpstr>
      <vt:lpstr>新三板科学研究和技术服务业</vt:lpstr>
      <vt:lpstr>核心团队!新三板农、林、牧、渔业</vt:lpstr>
      <vt:lpstr>'项目介绍 '!新三板农、林、牧、渔业</vt:lpstr>
      <vt:lpstr>资金用途!新三板农、林、牧、渔业</vt:lpstr>
      <vt:lpstr>新三板农、林、牧、渔业</vt:lpstr>
      <vt:lpstr>核心团队!新三板批发和零售业</vt:lpstr>
      <vt:lpstr>'项目介绍 '!新三板批发和零售业</vt:lpstr>
      <vt:lpstr>资金用途!新三板批发和零售业</vt:lpstr>
      <vt:lpstr>新三板批发和零售业</vt:lpstr>
      <vt:lpstr>核心团队!新三板水利、环境和公共设施管理业</vt:lpstr>
      <vt:lpstr>'项目介绍 '!新三板水利、环境和公共设施管理业</vt:lpstr>
      <vt:lpstr>资金用途!新三板水利、环境和公共设施管理业</vt:lpstr>
      <vt:lpstr>新三板水利、环境和公共设施管理业</vt:lpstr>
      <vt:lpstr>核心团队!新三板卫生和社会工作</vt:lpstr>
      <vt:lpstr>'项目介绍 '!新三板卫生和社会工作</vt:lpstr>
      <vt:lpstr>资金用途!新三板卫生和社会工作</vt:lpstr>
      <vt:lpstr>新三板卫生和社会工作</vt:lpstr>
      <vt:lpstr>核心团队!新三板文化、体育和娱乐业</vt:lpstr>
      <vt:lpstr>'项目介绍 '!新三板文化、体育和娱乐业</vt:lpstr>
      <vt:lpstr>资金用途!新三板文化、体育和娱乐业</vt:lpstr>
      <vt:lpstr>新三板文化、体育和娱乐业</vt:lpstr>
      <vt:lpstr>核心团队!新三板信息传输、软件和信息技术服务业</vt:lpstr>
      <vt:lpstr>'项目介绍 '!新三板信息传输、软件和信息技术服务业</vt:lpstr>
      <vt:lpstr>资金用途!新三板信息传输、软件和信息技术服务业</vt:lpstr>
      <vt:lpstr>新三板信息传输、软件和信息技术服务业</vt:lpstr>
      <vt:lpstr>核心团队!新三板制造业</vt:lpstr>
      <vt:lpstr>'项目介绍 '!新三板制造业</vt:lpstr>
      <vt:lpstr>资金用途!新三板制造业</vt:lpstr>
      <vt:lpstr>新三板制造业</vt:lpstr>
      <vt:lpstr>核心团队!新三板住宿和餐饮业</vt:lpstr>
      <vt:lpstr>'项目介绍 '!新三板住宿和餐饮业</vt:lpstr>
      <vt:lpstr>资金用途!新三板住宿和餐饮业</vt:lpstr>
      <vt:lpstr>新三板住宿和餐饮业</vt:lpstr>
      <vt:lpstr>核心团队!新三板综合</vt:lpstr>
      <vt:lpstr>'项目介绍 '!新三板综合</vt:lpstr>
      <vt:lpstr>资金用途!新三板综合</vt:lpstr>
      <vt:lpstr>新三板综合</vt:lpstr>
      <vt:lpstr>核心团队!新三板租赁和商务服务业</vt:lpstr>
      <vt:lpstr>'项目介绍 '!新三板租赁和商务服务业</vt:lpstr>
      <vt:lpstr>资金用途!新三板租赁和商务服务业</vt:lpstr>
      <vt:lpstr>新三板租赁和商务服务业</vt:lpstr>
      <vt:lpstr>核心团队!信息传输、软件和信息技术服务业</vt:lpstr>
      <vt:lpstr>'项目介绍 '!信息传输、软件和信息技术服务业</vt:lpstr>
      <vt:lpstr>资金用途!信息传输、软件和信息技术服务业</vt:lpstr>
      <vt:lpstr>信息传输、软件和信息技术服务业</vt:lpstr>
      <vt:lpstr>核心团队!住宿和餐饮业</vt:lpstr>
      <vt:lpstr>'项目介绍 '!住宿和餐饮业</vt:lpstr>
      <vt:lpstr>资金用途!住宿和餐饮业</vt:lpstr>
      <vt:lpstr>住宿和餐饮业</vt:lpstr>
      <vt:lpstr>核心团队!综合</vt:lpstr>
      <vt:lpstr>'项目介绍 '!综合</vt:lpstr>
      <vt:lpstr>资金用途!综合</vt:lpstr>
      <vt:lpstr>综合</vt:lpstr>
      <vt:lpstr>核心团队!租赁和商务服务业</vt:lpstr>
      <vt:lpstr>'项目介绍 '!租赁和商务服务业</vt:lpstr>
      <vt:lpstr>资金用途!租赁和商务服务业</vt:lpstr>
      <vt:lpstr>租赁和商务服务业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海玲</dc:creator>
  <cp:lastModifiedBy>海玲</cp:lastModifiedBy>
  <dcterms:created xsi:type="dcterms:W3CDTF">2019-08-06T09:19:00Z</dcterms:created>
  <dcterms:modified xsi:type="dcterms:W3CDTF">2022-03-30T02:11:22Z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