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海玲\Desktop\"/>
    </mc:Choice>
  </mc:AlternateContent>
  <workbookProtection workbookAlgorithmName="SHA-512" workbookHashValue="BAIUxfrDp5lX+sde3lmZpPH1UoDoBhPAb2YQ0ABNLz18QJ+VsVL/1F9w9kQAM6u2wzlnbeBQi1HaUIY4JFwTVA==" workbookSaltValue="iWAD3P6u347sHYZj+NL2aw==" workbookSpinCount="100000" lockStructure="1"/>
  <bookViews>
    <workbookView xWindow="0" yWindow="0" windowWidth="19180" windowHeight="7130" tabRatio="490" firstSheet="1" activeTab="1"/>
  </bookViews>
  <sheets>
    <sheet name="首页" sheetId="14" state="hidden" r:id="rId1"/>
    <sheet name="企业基本信息表" sheetId="18" r:id="rId2"/>
    <sheet name="软性指标页（必填）" sheetId="3" r:id="rId3"/>
    <sheet name="1、资产负债表" sheetId="9" r:id="rId4"/>
    <sheet name="2、利润表" sheetId="10" r:id="rId5"/>
    <sheet name="3、主营收入预测表" sheetId="16" r:id="rId6"/>
    <sheet name="4、会计政策统计表 " sheetId="19" r:id="rId7"/>
    <sheet name="软性指标对照表" sheetId="15" state="hidden" r:id="rId8"/>
  </sheets>
  <externalReferences>
    <externalReference r:id="rId9"/>
    <externalReference r:id="rId10"/>
    <externalReference r:id="rId11"/>
    <externalReference r:id="rId12"/>
  </externalReferences>
  <definedNames>
    <definedName name="_Fill" hidden="1">[1]eqpmad2!#REF!</definedName>
    <definedName name="_xlnm._FilterDatabase" localSheetId="4" hidden="1">'2、利润表'!$A$4:$F$11</definedName>
    <definedName name="_xlnm._FilterDatabase" localSheetId="1" hidden="1">企业基本信息表!$A$43:$Y$182</definedName>
    <definedName name="_xlnm._FilterDatabase" localSheetId="2" hidden="1">'软性指标页（必填）'!$B$1:$F$43</definedName>
    <definedName name="_xlnm._FilterDatabase" hidden="1">#REF!</definedName>
    <definedName name="_Table1_In1"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A股" localSheetId="1">企业基本信息表!$T$44:$T$62</definedName>
    <definedName name="A股">#REF!</definedName>
    <definedName name="A股采矿业" localSheetId="1">企业基本信息表!$T$72:$T$78</definedName>
    <definedName name="A股采矿业">#REF!</definedName>
    <definedName name="A股电力、热力、燃气及水生产和供应业" localSheetId="1">企业基本信息表!$T$112:$T$114</definedName>
    <definedName name="A股电力、热力、燃气及水生产和供应业">#REF!</definedName>
    <definedName name="A股房地产业" localSheetId="1">企业基本信息表!$T$145:$T$145</definedName>
    <definedName name="A股房地产业">#REF!</definedName>
    <definedName name="A股建筑业" localSheetId="1">企业基本信息表!$T$116:$T$119</definedName>
    <definedName name="A股建筑业">#REF!</definedName>
    <definedName name="A股交通运输、仓储和邮政业" localSheetId="1">企业基本信息表!$T$124:$T$131</definedName>
    <definedName name="A股交通运输、仓储和邮政业">#REF!</definedName>
    <definedName name="A股教育" localSheetId="1">企业基本信息表!$T$162:$T$162</definedName>
    <definedName name="A股教育">#REF!</definedName>
    <definedName name="A股金融业" localSheetId="1">企业基本信息表!$T$140:$T$143</definedName>
    <definedName name="A股金融业">#REF!</definedName>
    <definedName name="A股居民服务、修理和其他服务业" localSheetId="1">企业基本信息表!$T$158:$T$160</definedName>
    <definedName name="A股居民服务、修理和其他服务业">#REF!</definedName>
    <definedName name="A股科学研究和技术服务业" localSheetId="1">企业基本信息表!$T$150:$T$152</definedName>
    <definedName name="A股科学研究和技术服务业">#REF!</definedName>
    <definedName name="A股农、林、牧、渔业" localSheetId="1">企业基本信息表!$T$66:$T$70</definedName>
    <definedName name="A股农、林、牧、渔业">#REF!</definedName>
    <definedName name="A股批发和零售业" localSheetId="1">企业基本信息表!$T$121:$T$122</definedName>
    <definedName name="A股批发和零售业">#REF!</definedName>
    <definedName name="A股水利、环境和公共设施管理业" localSheetId="1">企业基本信息表!$T$154:$T$156</definedName>
    <definedName name="A股水利、环境和公共设施管理业">#REF!</definedName>
    <definedName name="A股卫生和社会工作业" localSheetId="1">企业基本信息表!$T$164:$T$165</definedName>
    <definedName name="A股卫生和社会工作业">#REF!</definedName>
    <definedName name="A股文化、体育和娱乐业" localSheetId="1">企业基本信息表!$T$167:$T$171</definedName>
    <definedName name="A股文化、体育和娱乐业">#REF!</definedName>
    <definedName name="A股信息传输、软件和信息技术服务业" localSheetId="1">企业基本信息表!$T$136:$T$138</definedName>
    <definedName name="A股信息传输、软件和信息技术服务业">#REF!</definedName>
    <definedName name="A股制造业" localSheetId="1">企业基本信息表!$T$80:$T$110</definedName>
    <definedName name="A股制造业">#REF!</definedName>
    <definedName name="A股住宿和餐饮业" localSheetId="1">企业基本信息表!$T$133:$T$134</definedName>
    <definedName name="A股住宿和餐饮业">#REF!</definedName>
    <definedName name="A股综合" localSheetId="1">企业基本信息表!$T$173</definedName>
    <definedName name="A股综合">#REF!</definedName>
    <definedName name="A股租赁和商务服务业" localSheetId="1">企业基本信息表!$T$147:$T$148</definedName>
    <definedName name="A股租赁和商务服务业">#REF!</definedName>
    <definedName name="FCF" localSheetId="6"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HTML_CodePage" hidden="1">936</definedName>
    <definedName name="HTML_Control" localSheetId="6" hidden="1">{"'home'!$F$26","'home'!$A$1:$J$25"}</definedName>
    <definedName name="HTML_Control" localSheetId="1" hidden="1">{"'home'!$F$26","'home'!$A$1:$J$25"}</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KK" localSheetId="6" hidden="1">{#N/A,#N/A,FALSE,"Aging Summary";#N/A,#N/A,FALSE,"Ratio Analysis";#N/A,#N/A,FALSE,"Test 120 Day Accts";#N/A,#N/A,FALSE,"Tickmarks"}</definedName>
    <definedName name="KK" localSheetId="1" hidden="1">{#N/A,#N/A,FALSE,"Aging Summary";#N/A,#N/A,FALSE,"Ratio Analysis";#N/A,#N/A,FALSE,"Test 120 Day Accts";#N/A,#N/A,FALSE,"Tickmarks"}</definedName>
    <definedName name="KK" hidden="1">{#N/A,#N/A,FALSE,"Aging Summary";#N/A,#N/A,FALSE,"Ratio Analysis";#N/A,#N/A,FALSE,"Test 120 Day Accts";#N/A,#N/A,FALSE,"Tickmarks"}</definedName>
    <definedName name="NEW" localSheetId="6"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1"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extRefCopyRangeCount" hidden="1">12</definedName>
    <definedName name="wrn.Aging._.and._.Trend._.Analysis." localSheetId="6"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ia." localSheetId="6"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localSheetId="6" hidden="1">{#N/A,#N/A,FALSE,"Contribution Analysis"}</definedName>
    <definedName name="wrn.contribution." localSheetId="1" hidden="1">{#N/A,#N/A,FALSE,"Contribution Analysis"}</definedName>
    <definedName name="wrn.contribution." hidden="1">{#N/A,#N/A,FALSE,"Contribution Analysis"}</definedName>
    <definedName name="wrn.Cover." localSheetId="6" hidden="1">{"coverall",#N/A,FALSE,"Definitions";"cover1",#N/A,FALSE,"Definitions";"cover2",#N/A,FALSE,"Definitions";"cover3",#N/A,FALSE,"Definitions";"cover4",#N/A,FALSE,"Definitions";"cover5",#N/A,FALSE,"Definitions";"blank",#N/A,FALSE,"Definitions"}</definedName>
    <definedName name="wrn.Cover." localSheetId="1"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6" hidden="1">{"orixcsc",#N/A,FALSE,"ORIX CSC";"orixcsc2",#N/A,FALSE,"ORIX CSC"}</definedName>
    <definedName name="wrn.csc." localSheetId="1" hidden="1">{"orixcsc",#N/A,FALSE,"ORIX CSC";"orixcsc2",#N/A,FALSE,"ORIX CSC"}</definedName>
    <definedName name="wrn.csc." hidden="1">{"orixcsc",#N/A,FALSE,"ORIX CSC";"orixcsc2",#N/A,FALSE,"ORIX CSC"}</definedName>
    <definedName name="wrn.csc2." localSheetId="6" hidden="1">{#N/A,#N/A,FALSE,"ORIX CSC"}</definedName>
    <definedName name="wrn.csc2." localSheetId="1" hidden="1">{#N/A,#N/A,FALSE,"ORIX CSC"}</definedName>
    <definedName name="wrn.csc2." hidden="1">{#N/A,#N/A,FALSE,"ORIX CSC"}</definedName>
    <definedName name="wrn.dcf." localSheetId="6" hidden="1">{"mgmt forecast",#N/A,FALSE,"Mgmt Forecast";"dcf table",#N/A,FALSE,"Mgmt Forecast";"sensitivity",#N/A,FALSE,"Mgmt Forecast";"table inputs",#N/A,FALSE,"Mgmt Forecast";"calculations",#N/A,FALSE,"Mgmt Forecast"}</definedName>
    <definedName name="wrn.dcf." localSheetId="1"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ntire._.Model." localSheetId="6" hidden="1">{"Issues1",#N/A,FALSE,"Issues"}</definedName>
    <definedName name="wrn.Entire._.Model." localSheetId="1" hidden="1">{"Issues1",#N/A,FALSE,"Issues"}</definedName>
    <definedName name="wrn.Entire._.Model." hidden="1">{"Issues1",#N/A,FALSE,"Issues"}</definedName>
    <definedName name="wrn.Europe." localSheetId="6"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localSheetId="6"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1" hidden="1">{"cover page",#N/A,TRUE,"Cover sheet";"Assumptions",#N/A,TRUE,"Main Sheet";"Growth Rates and Margins and Ratios",#N/A,TRUE,"Main Sheet";"Income Statement",#N/A,TRUE,"Main Sheet";"Balance Sheet",#N/A,TRUE,"Main Sheet";"Interest Schedule",#N/A,TRUE,"Main Sheet";"Cashflows",#N/A,TRUE,"Main Sheet"}</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localSheetId="6"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1"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localSheetId="6" hidden="1">{"Multiple view",#N/A,FALSE,"GS Update Valuation";"NLG Merger view",#N/A,FALSE,"GS Update Valuation";"Dollar Merger view",#N/A,FALSE,"GS Update Valuation"}</definedName>
    <definedName name="wrn.Printout." localSheetId="1" hidden="1">{"Multiple view",#N/A,FALSE,"GS Update Valuation";"NLG Merger view",#N/A,FALSE,"GS Update Valuation";"Dollar Merger view",#N/A,FALSE,"GS Update Valuation"}</definedName>
    <definedName name="wrn.Printout." hidden="1">{"Multiple view",#N/A,FALSE,"GS Update Valuation";"NLG Merger view",#N/A,FALSE,"GS Update Valuation";"Dollar Merger view",#N/A,FALSE,"GS Update Valuation"}</definedName>
    <definedName name="wrn.Singtel._.Model." localSheetId="6"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localSheetId="6" hidden="1">{"test2",#N/A,TRUE,"Prices"}</definedName>
    <definedName name="wrn.test." localSheetId="1" hidden="1">{"test2",#N/A,TRUE,"Prices"}</definedName>
    <definedName name="wrn.test." hidden="1">{"test2",#N/A,TRUE,"Prices"}</definedName>
    <definedName name="XRefCopy1" hidden="1">[2]detail!$E$243</definedName>
    <definedName name="XRefCopy2" localSheetId="6" hidden="1">#REF!</definedName>
    <definedName name="XRefCopy2" localSheetId="1" hidden="1">#REF!</definedName>
    <definedName name="XRefCopy2" hidden="1">#REF!</definedName>
    <definedName name="XRefCopyRangeCount" hidden="1">2</definedName>
    <definedName name="XRefPaste1" localSheetId="6" hidden="1">#REF!</definedName>
    <definedName name="XRefPaste1" localSheetId="1" hidden="1">#REF!</definedName>
    <definedName name="XRefPaste1" hidden="1">#REF!</definedName>
    <definedName name="XRefPaste2" hidden="1">[2]detail!$E$243</definedName>
    <definedName name="XRefPasteRangeCount" hidden="1">2</definedName>
    <definedName name="北交所">企业基本信息表!$Z$44:$Z$62</definedName>
    <definedName name="北交所采矿业">企业基本信息表!$Z$72:$Z$78</definedName>
    <definedName name="北交所电力、热力、燃气及水生产和供应业">企业基本信息表!$Z$112:$Z$114</definedName>
    <definedName name="北交所房地产业">企业基本信息表!$Z$145</definedName>
    <definedName name="北交所建筑业">企业基本信息表!$Z$116:$Z$119</definedName>
    <definedName name="北交所交通运输、仓储和邮政业">企业基本信息表!$Z$124:$Z$131</definedName>
    <definedName name="北交所教育">企业基本信息表!$Z$162</definedName>
    <definedName name="北交所金融业">企业基本信息表!$Z$140:$Z$143</definedName>
    <definedName name="北交所居民服务、修理和其他服务业">企业基本信息表!$Z$158:$Z$160</definedName>
    <definedName name="北交所科学研究和技术服务业">企业基本信息表!$Z$150:$Z$152</definedName>
    <definedName name="北交所农、林、牧、渔业">企业基本信息表!$Z$66:$Z$70</definedName>
    <definedName name="北交所批发和零售业">企业基本信息表!$Z$121:$Z$122</definedName>
    <definedName name="北交所水利、环境和公共设施管理业">企业基本信息表!$Z$154:$Z$156</definedName>
    <definedName name="北交所卫生和社会工作">企业基本信息表!$Z$164:$Z$165</definedName>
    <definedName name="北交所文化、体育和娱乐业">企业基本信息表!$Z$167:$Z$171</definedName>
    <definedName name="北交所信息传输、软件和信息技术服务业">企业基本信息表!$Z$136:$Z$138</definedName>
    <definedName name="北交所制造业">企业基本信息表!$Z$80:$Z$110</definedName>
    <definedName name="北交所住宿和餐饮业">企业基本信息表!$Z$133:$Z$134</definedName>
    <definedName name="北交所综合">企业基本信息表!$Z$173</definedName>
    <definedName name="北交所租赁和商务服务业">企业基本信息表!$Z$147:$Z$148</definedName>
    <definedName name="创业板">企业基本信息表!$AB$44:$AB$62</definedName>
    <definedName name="创业板采矿业">企业基本信息表!$AB$72:$AB$78</definedName>
    <definedName name="创业板电力、热力、燃气及水生产和供应业">企业基本信息表!$AB$112:$AB$114</definedName>
    <definedName name="创业板房地产业">企业基本信息表!$AB$145</definedName>
    <definedName name="创业板建筑业">企业基本信息表!$AB$116:$AB$119</definedName>
    <definedName name="创业板交通运输、仓储和邮政业">企业基本信息表!$AB$124:$AB$131</definedName>
    <definedName name="创业板教育">企业基本信息表!$AB$162</definedName>
    <definedName name="创业板金融业">企业基本信息表!$AB$140:$AB$143</definedName>
    <definedName name="创业板居民服务、修理和其他服务业">企业基本信息表!$AB$158:$AB$160</definedName>
    <definedName name="创业板科学研究和技术服务业">企业基本信息表!$AB$150:$AB$152</definedName>
    <definedName name="创业板农、林、牧、渔业">企业基本信息表!$AB$66:$AB$70</definedName>
    <definedName name="创业板批发和零售业">企业基本信息表!$AB$121:$AB$122</definedName>
    <definedName name="创业板水利、环境和公共设施管理业">企业基本信息表!$AB$154:$AB$156</definedName>
    <definedName name="创业板卫生和社会工作">企业基本信息表!$AB$164:$AB$165</definedName>
    <definedName name="创业板文化、体育和娱乐业">企业基本信息表!$AB$167:$AB$171</definedName>
    <definedName name="创业板信息传输、软件和信息技术服务业">企业基本信息表!$AB$136:$AB$138</definedName>
    <definedName name="创业板制造业">企业基本信息表!$AB$80:$AB$110</definedName>
    <definedName name="创业板住宿和餐饮业">企业基本信息表!$AB$133:$AB$134</definedName>
    <definedName name="创业板综合">企业基本信息表!$AB$173</definedName>
    <definedName name="创业板租赁和商务服务业">企业基本信息表!$AB$147:$AB$148</definedName>
    <definedName name="港股" localSheetId="1">企业基本信息表!$X$44:$X$56</definedName>
    <definedName name="港股">#REF!</definedName>
    <definedName name="港股必需性消费" localSheetId="1">企业基本信息表!$X$99:$X$101</definedName>
    <definedName name="港股必需性消费">#REF!</definedName>
    <definedName name="港股地产建筑业" localSheetId="1">企业基本信息表!$X$70:$X$71</definedName>
    <definedName name="港股地产建筑业">#REF!</definedName>
    <definedName name="港股电讯业" localSheetId="1">企业基本信息表!$X$81</definedName>
    <definedName name="港股电讯业">#REF!</definedName>
    <definedName name="港股非必需性消费" localSheetId="1">企业基本信息表!$X$83:$X$89</definedName>
    <definedName name="港股非必需性消费">#REF!</definedName>
    <definedName name="港股工业" localSheetId="1">企业基本信息表!$X$95:$X$97</definedName>
    <definedName name="港股工业">#REF!</definedName>
    <definedName name="港股公用事业" localSheetId="1">企业基本信息表!$X$68</definedName>
    <definedName name="港股公用事业">#REF!</definedName>
    <definedName name="港股金融业" localSheetId="1">企业基本信息表!$X$73:$X$75</definedName>
    <definedName name="港股金融业">#REF!</definedName>
    <definedName name="港股能源业" localSheetId="1">企业基本信息表!$X$103:$X$104</definedName>
    <definedName name="港股能源业">#REF!</definedName>
    <definedName name="港股其他" localSheetId="1">企业基本信息表!$X$109</definedName>
    <definedName name="港股其他">#REF!</definedName>
    <definedName name="港股消费品制造业" localSheetId="1">企业基本信息表!$X$98:$X$103</definedName>
    <definedName name="港股消费品制造业">#REF!</definedName>
    <definedName name="港股消费者服务业" localSheetId="1">企业基本信息表!$X$83:$X$88</definedName>
    <definedName name="港股消费者服务业">#REF!</definedName>
    <definedName name="港股医疗保健业" localSheetId="1">企业基本信息表!$X$106:$X$107</definedName>
    <definedName name="港股医疗保健业">#REF!</definedName>
    <definedName name="港股原材料业" localSheetId="1">企业基本信息表!$X$77:$X$79</definedName>
    <definedName name="港股原材料业">#REF!</definedName>
    <definedName name="港股资讯科技业" localSheetId="1">企业基本信息表!$X$91:$X$93</definedName>
    <definedName name="港股资讯科技业">#REF!</definedName>
    <definedName name="港股综合企业" localSheetId="1">企业基本信息表!$X$66</definedName>
    <definedName name="港股综合企业">#REF!</definedName>
    <definedName name="科创板">企业基本信息表!$AA$44:$AA$62</definedName>
    <definedName name="科创板采矿业">企业基本信息表!$AA$72:$AA$78</definedName>
    <definedName name="科创板电力、热力、燃气及水生产和供应业">企业基本信息表!$AA$112:$AA$114</definedName>
    <definedName name="科创板房地产业">企业基本信息表!$AA$145</definedName>
    <definedName name="科创板建筑业">企业基本信息表!$AA$116:$AA$119</definedName>
    <definedName name="科创板交通运输、仓储和邮政业">企业基本信息表!$AA$124:$AA$131</definedName>
    <definedName name="科创板教育">企业基本信息表!$AA$162</definedName>
    <definedName name="科创板金融业">企业基本信息表!$AA$140:$AA$143</definedName>
    <definedName name="科创板居民服务、修理和其他服务业">企业基本信息表!$AA$158:$AA$160</definedName>
    <definedName name="科创板科学研究和技术服务业">企业基本信息表!$AA$150:$AA$152</definedName>
    <definedName name="科创板农、林、牧、渔业">企业基本信息表!$AA$66:$AA$70</definedName>
    <definedName name="科创板批发和零售业">企业基本信息表!$AA$121:$AA$122</definedName>
    <definedName name="科创板水利、环境和公共设施管理业">企业基本信息表!$AA$154:$AA$156</definedName>
    <definedName name="科创板卫生和社会工作">企业基本信息表!$AA$164:$AA$165</definedName>
    <definedName name="科创板文化、体育和娱乐业">企业基本信息表!$AA$167:$AA$171</definedName>
    <definedName name="科创板信息传输、软件和信息技术服务业">企业基本信息表!$AA$136:$AA$138</definedName>
    <definedName name="科创板制造业">企业基本信息表!$AA$80:$AA$110</definedName>
    <definedName name="科创板住宿和餐饮业">企业基本信息表!$AA$133:$AA$134</definedName>
    <definedName name="科创板综合">企业基本信息表!$AA$173</definedName>
    <definedName name="科创板租赁和商务服务业">企业基本信息表!$AA$147:$AA$148</definedName>
    <definedName name="纳斯达克" localSheetId="1">企业基本信息表!$W$44:$W$54</definedName>
    <definedName name="纳斯达克">#REF!</definedName>
    <definedName name="纳斯达克电信业务" localSheetId="1">企业基本信息表!$W$95</definedName>
    <definedName name="纳斯达克电信业务">#REF!</definedName>
    <definedName name="纳斯达克房地产" localSheetId="1">企业基本信息表!$W$99</definedName>
    <definedName name="纳斯达克房地产">#REF!</definedName>
    <definedName name="纳斯达克非日常生活消费品" localSheetId="1">企业基本信息表!$W$74:$W$78</definedName>
    <definedName name="纳斯达克非日常生活消费品">#REF!</definedName>
    <definedName name="纳斯达克工业" localSheetId="1">企业基本信息表!$W$70:$W$72</definedName>
    <definedName name="纳斯达克工业">#REF!</definedName>
    <definedName name="纳斯达克公用事业" localSheetId="1">企业基本信息表!$W$97</definedName>
    <definedName name="纳斯达克公用事业">#REF!</definedName>
    <definedName name="纳斯达克金融" localSheetId="1">企业基本信息表!$W$87:$W$89</definedName>
    <definedName name="纳斯达克金融">#REF!</definedName>
    <definedName name="纳斯达克能源" localSheetId="1">企业基本信息表!$W$66</definedName>
    <definedName name="纳斯达克能源">#REF!</definedName>
    <definedName name="纳斯达克日常消费品" localSheetId="1">企业基本信息表!$W$80:$W$82</definedName>
    <definedName name="纳斯达克日常消费品">#REF!</definedName>
    <definedName name="纳斯达克信息技术" localSheetId="1">企业基本信息表!$W$91:$W$93</definedName>
    <definedName name="纳斯达克信息技术">#REF!</definedName>
    <definedName name="纳斯达克医疗保健" localSheetId="1">企业基本信息表!$W$84:$W$85</definedName>
    <definedName name="纳斯达克医疗保健">#REF!</definedName>
    <definedName name="纳斯达克原材料" localSheetId="1">企业基本信息表!$W$68</definedName>
    <definedName name="纳斯达克原材料">#REF!</definedName>
    <definedName name="拟上市地点" localSheetId="1">企业基本信息表!$S$44:$S$49</definedName>
    <definedName name="拟上市地点" localSheetId="0">[3]企业基本信息表!$T$41:$T$45</definedName>
    <definedName name="拟上市地点">#REF!</definedName>
    <definedName name="区域股权市场" localSheetId="1">企业基本信息表!$Y$44:$Y$62</definedName>
    <definedName name="区域股权市场">#REF!</definedName>
    <definedName name="区域股权市场采矿业" localSheetId="1">企业基本信息表!$Y$72:$Y$78</definedName>
    <definedName name="区域股权市场采矿业">#REF!</definedName>
    <definedName name="区域股权市场电力、热力、燃气及水生产和供应业" localSheetId="1">企业基本信息表!$Y$112:$Y$114</definedName>
    <definedName name="区域股权市场电力、热力、燃气及水生产和供应业">#REF!</definedName>
    <definedName name="区域股权市场房地产业" localSheetId="1">企业基本信息表!$Y$145:$Y$149</definedName>
    <definedName name="区域股权市场房地产业">#REF!</definedName>
    <definedName name="区域股权市场建筑业" localSheetId="1">企业基本信息表!$Y$116:$Y$119</definedName>
    <definedName name="区域股权市场建筑业">#REF!</definedName>
    <definedName name="区域股权市场交通运输、仓储和邮政业" localSheetId="1">企业基本信息表!$Y$124:$Y$131</definedName>
    <definedName name="区域股权市场交通运输、仓储和邮政业">#REF!</definedName>
    <definedName name="区域股权市场教育" localSheetId="1">企业基本信息表!$Y$166:$Y$171</definedName>
    <definedName name="区域股权市场教育">#REF!</definedName>
    <definedName name="区域股权市场金融业" localSheetId="1">企业基本信息表!$Y$140:$Y$143</definedName>
    <definedName name="区域股权市场金融业">#REF!</definedName>
    <definedName name="区域股权市场居民服务、修理和其他服务业" localSheetId="1">企业基本信息表!$Y$162:$Y$164</definedName>
    <definedName name="区域股权市场居民服务、修理和其他服务业">#REF!</definedName>
    <definedName name="区域股权市场科学研究和技术服务业" localSheetId="1">企业基本信息表!$Y$154:$Y$156</definedName>
    <definedName name="区域股权市场科学研究和技术服务业">#REF!</definedName>
    <definedName name="区域股权市场农、林、牧、渔业" localSheetId="1">企业基本信息表!$Y$66:$Y$70</definedName>
    <definedName name="区域股权市场农、林、牧、渔业">#REF!</definedName>
    <definedName name="区域股权市场批发和零售业" localSheetId="1">企业基本信息表!$Y$121:$Y$122</definedName>
    <definedName name="区域股权市场批发和零售业">#REF!</definedName>
    <definedName name="区域股权市场水利、环境和公共设施管理业" localSheetId="1">企业基本信息表!$Y$158:$Y$160</definedName>
    <definedName name="区域股权市场水利、环境和公共设施管理业">#REF!</definedName>
    <definedName name="区域股权市场卫生和社会工作" localSheetId="1">企业基本信息表!$Y$173:$Y$174</definedName>
    <definedName name="区域股权市场卫生和社会工作">#REF!</definedName>
    <definedName name="区域股权市场文化、体育和娱乐业" localSheetId="1">企业基本信息表!$Y$176:$Y$180</definedName>
    <definedName name="区域股权市场文化、体育和娱乐业">#REF!</definedName>
    <definedName name="区域股权市场信息传输、软件和信息技术服务业" localSheetId="1">企业基本信息表!$Y$136:$Y$138</definedName>
    <definedName name="区域股权市场信息传输、软件和信息技术服务业">#REF!</definedName>
    <definedName name="区域股权市场制造业" localSheetId="1">企业基本信息表!$Y$80:$Y$110</definedName>
    <definedName name="区域股权市场制造业">#REF!</definedName>
    <definedName name="区域股权市场住宿和餐饮业" localSheetId="1">企业基本信息表!$Y$133:$Y$134</definedName>
    <definedName name="区域股权市场住宿和餐饮业">#REF!</definedName>
    <definedName name="区域股权市场综合" localSheetId="1">企业基本信息表!$Y$182</definedName>
    <definedName name="区域股权市场综合">#REF!</definedName>
    <definedName name="区域股权市场租赁和商务服务业" localSheetId="1">企业基本信息表!$Y$151:$Y$152</definedName>
    <definedName name="区域股权市场租赁和商务服务业">#REF!</definedName>
    <definedName name="上海_A股" localSheetId="1">企业基本信息表!$T$44:$T$62</definedName>
    <definedName name="上海_A股">#REF!</definedName>
    <definedName name="上海A股" localSheetId="1">企业基本信息表!$T$44:$T$62</definedName>
    <definedName name="上海A股">#REF!</definedName>
    <definedName name="上海A股采矿业" localSheetId="1">企业基本信息表!$T$72:$T$78</definedName>
    <definedName name="上海A股采矿业">#REF!</definedName>
    <definedName name="上海A股电力、热力、燃气及水生产和供应业" localSheetId="1">企业基本信息表!$T$112:$T$114</definedName>
    <definedName name="上海A股电力、热力、燃气及水生产和供应业">#REF!</definedName>
    <definedName name="上海A股房地产业" localSheetId="1">企业基本信息表!$T$145</definedName>
    <definedName name="上海A股房地产业">#REF!</definedName>
    <definedName name="上海A股建筑业" localSheetId="1">企业基本信息表!$T$116:$T$119</definedName>
    <definedName name="上海A股建筑业">#REF!</definedName>
    <definedName name="上海A股交通运输、仓储和邮政业" localSheetId="1">企业基本信息表!$T$124:$T$131</definedName>
    <definedName name="上海A股交通运输、仓储和邮政业">#REF!</definedName>
    <definedName name="上海A股教育" localSheetId="1">企业基本信息表!$T$162</definedName>
    <definedName name="上海A股教育">#REF!</definedName>
    <definedName name="上海A股金融业" localSheetId="1">企业基本信息表!$T$140:$T$143</definedName>
    <definedName name="上海A股金融业">#REF!</definedName>
    <definedName name="上海A股居民服务、修理和其他服务业" localSheetId="1">企业基本信息表!$T$158:$T$160</definedName>
    <definedName name="上海A股居民服务、修理和其他服务业">#REF!</definedName>
    <definedName name="上海A股科学研究和技术服务业" localSheetId="1">企业基本信息表!$T$150:$T$152</definedName>
    <definedName name="上海A股科学研究和技术服务业">#REF!</definedName>
    <definedName name="上海A股农、林、牧、渔业" localSheetId="1">企业基本信息表!$T$66:$T$70</definedName>
    <definedName name="上海A股农、林、牧、渔业">#REF!</definedName>
    <definedName name="上海A股批发和零售业" localSheetId="1">企业基本信息表!$T$121:$T$122</definedName>
    <definedName name="上海A股批发和零售业">#REF!</definedName>
    <definedName name="上海A股水利、环境和公共设施管理业" localSheetId="1">企业基本信息表!$T$154:$T$156</definedName>
    <definedName name="上海A股水利、环境和公共设施管理业">#REF!</definedName>
    <definedName name="上海A股卫生和社会工作" localSheetId="1">企业基本信息表!$T$164:$T$165</definedName>
    <definedName name="上海A股卫生和社会工作">#REF!</definedName>
    <definedName name="上海A股卫生和社会工作业" localSheetId="1">企业基本信息表!$T$164:$T$165</definedName>
    <definedName name="上海A股卫生和社会工作业">#REF!</definedName>
    <definedName name="上海A股文化、体育和娱乐业" localSheetId="1">企业基本信息表!$T$167:$T$171</definedName>
    <definedName name="上海A股文化、体育和娱乐业">#REF!</definedName>
    <definedName name="上海A股信息传输、软件和信息技术服务业" localSheetId="1">企业基本信息表!$T$136:$T$138</definedName>
    <definedName name="上海A股信息传输、软件和信息技术服务业">#REF!</definedName>
    <definedName name="上海A股制造业" localSheetId="1">企业基本信息表!$T$80:$T$110</definedName>
    <definedName name="上海A股制造业">#REF!</definedName>
    <definedName name="上海A股住宿和餐饮业" localSheetId="1">企业基本信息表!$T$133:$T$134</definedName>
    <definedName name="上海A股住宿和餐饮业">#REF!</definedName>
    <definedName name="上海A股综合" localSheetId="1">企业基本信息表!$T$173</definedName>
    <definedName name="上海A股综合">#REF!</definedName>
    <definedName name="上海A股租赁和商务服务业" localSheetId="1">企业基本信息表!$T$147:$T$148</definedName>
    <definedName name="上海A股租赁和商务服务业">#REF!</definedName>
    <definedName name="深圳_A股" localSheetId="1">企业基本信息表!$U$44:$U$62</definedName>
    <definedName name="深圳_A股">#REF!</definedName>
    <definedName name="深圳A股" localSheetId="1">企业基本信息表!$U$44:$U$62</definedName>
    <definedName name="深圳A股">#REF!</definedName>
    <definedName name="深圳A股采矿业" localSheetId="1">企业基本信息表!$U$72:$U$78</definedName>
    <definedName name="深圳A股采矿业">#REF!</definedName>
    <definedName name="深圳A股电力、热力、燃气及水生产和供应业" localSheetId="1">企业基本信息表!$U$112:$U$114</definedName>
    <definedName name="深圳A股电力、热力、燃气及水生产和供应业">#REF!</definedName>
    <definedName name="深圳A股房地产业" localSheetId="1">企业基本信息表!$U$145</definedName>
    <definedName name="深圳A股房地产业">#REF!</definedName>
    <definedName name="深圳A股建筑业" localSheetId="1">企业基本信息表!$U$116:$U$119</definedName>
    <definedName name="深圳A股建筑业">#REF!</definedName>
    <definedName name="深圳A股交通运输、仓储和邮政业" localSheetId="1">企业基本信息表!$U$124:$U$131</definedName>
    <definedName name="深圳A股交通运输、仓储和邮政业">#REF!</definedName>
    <definedName name="深圳A股教育" localSheetId="1">企业基本信息表!$U$162</definedName>
    <definedName name="深圳A股教育">#REF!</definedName>
    <definedName name="深圳A股金融业" localSheetId="1">企业基本信息表!$U$140:$U$143</definedName>
    <definedName name="深圳A股金融业">#REF!</definedName>
    <definedName name="深圳A股居民服务、修理和其他服务业" localSheetId="1">企业基本信息表!$U$158:$U$160</definedName>
    <definedName name="深圳A股居民服务、修理和其他服务业">#REF!</definedName>
    <definedName name="深圳A股科学研究和技术服务业" localSheetId="1">企业基本信息表!$U$150:$U$152</definedName>
    <definedName name="深圳A股科学研究和技术服务业">#REF!</definedName>
    <definedName name="深圳A股农、林、牧、渔业" localSheetId="1">企业基本信息表!$U$66:$U$70</definedName>
    <definedName name="深圳A股农、林、牧、渔业">#REF!</definedName>
    <definedName name="深圳A股批发和零售业" localSheetId="1">企业基本信息表!$U$121:$U$122</definedName>
    <definedName name="深圳A股批发和零售业">#REF!</definedName>
    <definedName name="深圳A股水利、环境和公共设施管理业" localSheetId="1">企业基本信息表!$U$154:$U$156</definedName>
    <definedName name="深圳A股水利、环境和公共设施管理业">#REF!</definedName>
    <definedName name="深圳A股卫生和社会工作" localSheetId="1">企业基本信息表!$U$164:$U$165</definedName>
    <definedName name="深圳A股卫生和社会工作">#REF!</definedName>
    <definedName name="深圳A股卫生和社会工作业" localSheetId="1">企业基本信息表!$U$164:$U$165</definedName>
    <definedName name="深圳A股卫生和社会工作业">#REF!</definedName>
    <definedName name="深圳A股文化、体育和娱乐业" localSheetId="1">企业基本信息表!$U$167:$U$171</definedName>
    <definedName name="深圳A股文化、体育和娱乐业">#REF!</definedName>
    <definedName name="深圳A股信息传输、软件和信息技术服务业" localSheetId="1">企业基本信息表!$U$136:$U$138</definedName>
    <definedName name="深圳A股信息传输、软件和信息技术服务业">#REF!</definedName>
    <definedName name="深圳A股制造业" localSheetId="1">企业基本信息表!$U$80:$U$110</definedName>
    <definedName name="深圳A股制造业">#REF!</definedName>
    <definedName name="深圳A股住宿和餐饮业" localSheetId="1">企业基本信息表!$U$133:$U$134</definedName>
    <definedName name="深圳A股住宿和餐饮业">#REF!</definedName>
    <definedName name="深圳A股综合" localSheetId="1">企业基本信息表!$U$173</definedName>
    <definedName name="深圳A股综合">#REF!</definedName>
    <definedName name="深圳A股租赁和商务服务业" localSheetId="1">企业基本信息表!$U$147:$U$148</definedName>
    <definedName name="深圳A股租赁和商务服务业">#REF!</definedName>
    <definedName name="香港" localSheetId="1">[4]企业基本信息表!#REF!</definedName>
    <definedName name="香港">#REF!</definedName>
    <definedName name="香港必需性消费" localSheetId="1">[4]企业基本信息表!#REF!</definedName>
    <definedName name="香港必需性消费">#REF!</definedName>
    <definedName name="香港地产建筑业" localSheetId="1">[4]企业基本信息表!#REF!</definedName>
    <definedName name="香港地产建筑业">#REF!</definedName>
    <definedName name="香港电讯业" localSheetId="1">[4]企业基本信息表!#REF!</definedName>
    <definedName name="香港电讯业">#REF!</definedName>
    <definedName name="香港非必需性消费" localSheetId="1">[4]企业基本信息表!#REF!</definedName>
    <definedName name="香港非必需性消费">#REF!</definedName>
    <definedName name="香港工业" localSheetId="1">[4]企业基本信息表!#REF!</definedName>
    <definedName name="香港工业">#REF!</definedName>
    <definedName name="香港公用事业" localSheetId="1">[4]企业基本信息表!#REF!</definedName>
    <definedName name="香港公用事业">#REF!</definedName>
    <definedName name="香港金融业" localSheetId="1">[4]企业基本信息表!#REF!</definedName>
    <definedName name="香港金融业">#REF!</definedName>
    <definedName name="香港能源业" localSheetId="1">[4]企业基本信息表!#REF!</definedName>
    <definedName name="香港能源业">#REF!</definedName>
    <definedName name="香港其他" localSheetId="1">[4]企业基本信息表!#REF!</definedName>
    <definedName name="香港其他">#REF!</definedName>
    <definedName name="香港医疗保健业" localSheetId="1">[4]企业基本信息表!#REF!</definedName>
    <definedName name="香港医疗保健业">#REF!</definedName>
    <definedName name="香港原材料业" localSheetId="1">[4]企业基本信息表!#REF!</definedName>
    <definedName name="香港原材料业">#REF!</definedName>
    <definedName name="香港资讯科技业" localSheetId="1">[4]企业基本信息表!#REF!</definedName>
    <definedName name="香港资讯科技业">#REF!</definedName>
    <definedName name="香港综合企业" localSheetId="1">[4]企业基本信息表!#REF!</definedName>
    <definedName name="香港综合企业">#REF!</definedName>
    <definedName name="新三板" localSheetId="1">企业基本信息表!$V$44:$V$62</definedName>
    <definedName name="新三板">#REF!</definedName>
    <definedName name="新三板采矿业" localSheetId="1">企业基本信息表!$V$72:$V$78</definedName>
    <definedName name="新三板采矿业">#REF!</definedName>
    <definedName name="新三板电力、热力、燃气及水生产和供应业" localSheetId="1">企业基本信息表!$V$112:$V$114</definedName>
    <definedName name="新三板电力、热力、燃气及水生产和供应业">#REF!</definedName>
    <definedName name="新三板房地产业" localSheetId="1">企业基本信息表!$V$145:$V$149</definedName>
    <definedName name="新三板房地产业">#REF!</definedName>
    <definedName name="新三板或区域股权市场" localSheetId="1">企业基本信息表!$V$44:$V$62</definedName>
    <definedName name="新三板或区域股权市场">#REF!</definedName>
    <definedName name="新三板或区域股权市场采矿业" localSheetId="1">企业基本信息表!$V$72:$V$78</definedName>
    <definedName name="新三板或区域股权市场采矿业">#REF!</definedName>
    <definedName name="新三板或区域股权市场电力、热力、燃气及水生产和供应业" localSheetId="1">企业基本信息表!$V$112:$V$114</definedName>
    <definedName name="新三板或区域股权市场电力、热力、燃气及水生产和供应业">#REF!</definedName>
    <definedName name="新三板或区域股权市场房地产业" localSheetId="1">企业基本信息表!$V$145:$V$149</definedName>
    <definedName name="新三板或区域股权市场房地产业">#REF!</definedName>
    <definedName name="新三板或区域股权市场建筑业" localSheetId="1">企业基本信息表!$V$116:$V$119</definedName>
    <definedName name="新三板或区域股权市场建筑业">#REF!</definedName>
    <definedName name="新三板或区域股权市场交通运输、仓储和邮政业" localSheetId="1">企业基本信息表!$V$124:$V$131</definedName>
    <definedName name="新三板或区域股权市场交通运输、仓储和邮政业">#REF!</definedName>
    <definedName name="新三板或区域股权市场教育" localSheetId="1">企业基本信息表!$V$166:$V$171</definedName>
    <definedName name="新三板或区域股权市场教育">#REF!</definedName>
    <definedName name="新三板或区域股权市场金融业" localSheetId="1">企业基本信息表!$V$140:$V$143</definedName>
    <definedName name="新三板或区域股权市场金融业">#REF!</definedName>
    <definedName name="新三板或区域股权市场居民服务、修理和其他服务业" localSheetId="1">企业基本信息表!$V$162:$V$164</definedName>
    <definedName name="新三板或区域股权市场居民服务、修理和其他服务业">#REF!</definedName>
    <definedName name="新三板或区域股权市场科学研究和技术服务业" localSheetId="1">企业基本信息表!$V$154:$V$156</definedName>
    <definedName name="新三板或区域股权市场科学研究和技术服务业">#REF!</definedName>
    <definedName name="新三板或区域股权市场农、林、牧、渔业" localSheetId="1">企业基本信息表!$V$66:$V$70</definedName>
    <definedName name="新三板或区域股权市场农、林、牧、渔业">#REF!</definedName>
    <definedName name="新三板或区域股权市场批发和零售业" localSheetId="1">企业基本信息表!$V$121:$V$122</definedName>
    <definedName name="新三板或区域股权市场批发和零售业">#REF!</definedName>
    <definedName name="新三板或区域股权市场水利、环境和公共设施管理业" localSheetId="1">企业基本信息表!$V$158:$V$160</definedName>
    <definedName name="新三板或区域股权市场水利、环境和公共设施管理业">#REF!</definedName>
    <definedName name="新三板或区域股权市场卫生和社会工作" localSheetId="1">企业基本信息表!$V$173:$V$174</definedName>
    <definedName name="新三板或区域股权市场卫生和社会工作">#REF!</definedName>
    <definedName name="新三板或区域股权市场文化、体育和娱乐业" localSheetId="1">企业基本信息表!$V$176:$V$180</definedName>
    <definedName name="新三板或区域股权市场文化、体育和娱乐业">#REF!</definedName>
    <definedName name="新三板或区域股权市场信息传输、软件和信息技术服务业" localSheetId="1">企业基本信息表!$V$136:$V$138</definedName>
    <definedName name="新三板或区域股权市场信息传输、软件和信息技术服务业">#REF!</definedName>
    <definedName name="新三板或区域股权市场制造业" localSheetId="1">企业基本信息表!$V$80:$V$110</definedName>
    <definedName name="新三板或区域股权市场制造业">#REF!</definedName>
    <definedName name="新三板或区域股权市场住宿和餐饮业" localSheetId="1">企业基本信息表!$V$133:$V$134</definedName>
    <definedName name="新三板或区域股权市场住宿和餐饮业">#REF!</definedName>
    <definedName name="新三板或区域股权市场综合" localSheetId="1">企业基本信息表!$V$182</definedName>
    <definedName name="新三板或区域股权市场综合">#REF!</definedName>
    <definedName name="新三板或区域股权市场租赁和商务服务业" localSheetId="1">企业基本信息表!$V$151:$V$152</definedName>
    <definedName name="新三板或区域股权市场租赁和商务服务业">#REF!</definedName>
    <definedName name="新三板建筑业" localSheetId="1">企业基本信息表!$V$116:$V$119</definedName>
    <definedName name="新三板建筑业">#REF!</definedName>
    <definedName name="新三板交通运输、仓储和邮政业" localSheetId="1">企业基本信息表!$V$124:$V$131</definedName>
    <definedName name="新三板交通运输、仓储和邮政业">#REF!</definedName>
    <definedName name="新三板教育" localSheetId="1">企业基本信息表!$V$166:$V$171</definedName>
    <definedName name="新三板教育">#REF!</definedName>
    <definedName name="新三板金融业" localSheetId="1">企业基本信息表!$V$140:$V$143</definedName>
    <definedName name="新三板金融业">#REF!</definedName>
    <definedName name="新三板居民服务、修理和其他服务业" localSheetId="1">企业基本信息表!$V$162:$V$164</definedName>
    <definedName name="新三板居民服务、修理和其他服务业">#REF!</definedName>
    <definedName name="新三板科学研究和技术服务业" localSheetId="1">企业基本信息表!$V$154:$V$156</definedName>
    <definedName name="新三板科学研究和技术服务业">#REF!</definedName>
    <definedName name="新三板农、林、牧、渔业" localSheetId="1">企业基本信息表!$V$66:$V$70</definedName>
    <definedName name="新三板农、林、牧、渔业">#REF!</definedName>
    <definedName name="新三板批发和零售业" localSheetId="1">企业基本信息表!$V$121:$V$122</definedName>
    <definedName name="新三板批发和零售业">#REF!</definedName>
    <definedName name="新三板水利、环境和公共设施管理业" localSheetId="1">企业基本信息表!$V$158:$V$160</definedName>
    <definedName name="新三板水利、环境和公共设施管理业">#REF!</definedName>
    <definedName name="新三板卫生和社会工作" localSheetId="1">企业基本信息表!$V$173:$V$174</definedName>
    <definedName name="新三板卫生和社会工作">#REF!</definedName>
    <definedName name="新三板文化、体育和娱乐业" localSheetId="1">企业基本信息表!$V$176:$V$180</definedName>
    <definedName name="新三板文化、体育和娱乐业">#REF!</definedName>
    <definedName name="新三板信息传输、软件和信息技术服务业" localSheetId="1">企业基本信息表!$V$136:$V$138</definedName>
    <definedName name="新三板信息传输、软件和信息技术服务业">#REF!</definedName>
    <definedName name="新三板制造业" localSheetId="1">企业基本信息表!$V$80:$V$110</definedName>
    <definedName name="新三板制造业">#REF!</definedName>
    <definedName name="新三板住宿和餐饮业" localSheetId="1">企业基本信息表!$V$133:$V$134</definedName>
    <definedName name="新三板住宿和餐饮业">#REF!</definedName>
    <definedName name="新三板综合" localSheetId="1">企业基本信息表!$V$182</definedName>
    <definedName name="新三板综合">#REF!</definedName>
    <definedName name="新三板租赁和商务服务业" localSheetId="1">企业基本信息表!$V$151:$V$152</definedName>
    <definedName name="新三板租赁和商务服务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9" l="1"/>
  <c r="E33" i="19" l="1"/>
  <c r="D33" i="19"/>
  <c r="E16" i="19"/>
  <c r="D16" i="19"/>
  <c r="C16" i="19"/>
  <c r="E3" i="19"/>
  <c r="D3" i="19"/>
  <c r="C3" i="19"/>
  <c r="S35" i="18" l="1"/>
  <c r="D25" i="18"/>
  <c r="D24" i="18"/>
  <c r="D23" i="18"/>
  <c r="D22" i="18"/>
  <c r="I3" i="9"/>
  <c r="H3" i="9"/>
  <c r="G3" i="9"/>
  <c r="E3" i="9"/>
  <c r="D3" i="9"/>
  <c r="C3" i="9"/>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H16" i="16"/>
  <c r="G16" i="16"/>
  <c r="F16" i="16"/>
  <c r="E16" i="16"/>
  <c r="D16" i="16"/>
  <c r="C16" i="16"/>
  <c r="H3" i="16"/>
  <c r="G3" i="16"/>
  <c r="F3" i="16"/>
  <c r="E3" i="16"/>
  <c r="D3" i="16"/>
  <c r="C3" i="16"/>
  <c r="E52" i="10"/>
  <c r="D52" i="10"/>
  <c r="C52" i="10"/>
  <c r="D51" i="10"/>
  <c r="E42" i="10"/>
  <c r="D42" i="10"/>
  <c r="C42" i="10"/>
  <c r="E37" i="10"/>
  <c r="E36" i="10" s="1"/>
  <c r="D37" i="10"/>
  <c r="C37" i="10"/>
  <c r="D36" i="10"/>
  <c r="D35" i="10"/>
  <c r="E23" i="10"/>
  <c r="E26" i="10" s="1"/>
  <c r="E28" i="10" s="1"/>
  <c r="D23" i="10"/>
  <c r="D26" i="10" s="1"/>
  <c r="D28" i="10" s="1"/>
  <c r="D50" i="10" s="1"/>
  <c r="C23" i="10"/>
  <c r="C26" i="10" s="1"/>
  <c r="C28" i="10" s="1"/>
  <c r="E3" i="10"/>
  <c r="D3" i="10"/>
  <c r="C3" i="10"/>
  <c r="I46" i="9"/>
  <c r="E45" i="9"/>
  <c r="E47" i="9" s="1"/>
  <c r="D45" i="9"/>
  <c r="C45" i="9"/>
  <c r="I44" i="9"/>
  <c r="H44" i="9"/>
  <c r="H46" i="9" s="1"/>
  <c r="G44" i="9"/>
  <c r="G46" i="9" s="1"/>
  <c r="I31" i="9"/>
  <c r="H31" i="9"/>
  <c r="H32" i="9" s="1"/>
  <c r="H47" i="9" s="1"/>
  <c r="G31" i="9"/>
  <c r="I19" i="9"/>
  <c r="H19" i="9"/>
  <c r="G19" i="9"/>
  <c r="E19" i="9"/>
  <c r="D19" i="9"/>
  <c r="D47" i="9" s="1"/>
  <c r="C19" i="9"/>
  <c r="C47" i="9" s="1"/>
  <c r="G32" i="9" l="1"/>
  <c r="G47" i="9" s="1"/>
  <c r="I32" i="9"/>
  <c r="I47" i="9" s="1"/>
  <c r="C36" i="10"/>
  <c r="C35" i="10" s="1"/>
  <c r="C50" i="10" s="1"/>
  <c r="E51" i="10"/>
  <c r="E35" i="10"/>
  <c r="E50" i="10" s="1"/>
  <c r="C51" i="10" l="1"/>
</calcChain>
</file>

<file path=xl/comments1.xml><?xml version="1.0" encoding="utf-8"?>
<comments xmlns="http://schemas.openxmlformats.org/spreadsheetml/2006/main">
  <authors>
    <author>Administrator</author>
    <author>作者</author>
    <author>姬莉</author>
  </authors>
  <commentList>
    <comment ref="F10" authorId="0" shapeId="0">
      <text>
        <r>
          <rPr>
            <sz val="9"/>
            <rFont val="宋体"/>
            <family val="3"/>
            <charset val="134"/>
          </rPr>
          <t xml:space="preserve">
根据“应付账款”和“预付账款”科目所属的相关明细科目的期末贷方余额合计数填列。</t>
        </r>
      </text>
    </comment>
    <comment ref="B11" authorId="0" shapeId="0">
      <text>
        <r>
          <rPr>
            <sz val="8"/>
            <rFont val="宋体"/>
            <family val="3"/>
            <charset val="134"/>
          </rPr>
          <t xml:space="preserve">
该科目计量：以公允价值计量且其变动计入其他综合收益的应收票据和应收账款等</t>
        </r>
      </text>
    </comment>
    <comment ref="B13" authorId="0" shapeId="0">
      <text>
        <r>
          <rPr>
            <sz val="9"/>
            <rFont val="宋体"/>
            <family val="3"/>
            <charset val="134"/>
          </rPr>
          <t xml:space="preserve">
</t>
        </r>
        <r>
          <rPr>
            <sz val="8"/>
            <rFont val="宋体"/>
            <family val="3"/>
            <charset val="134"/>
          </rPr>
          <t>应根据“应收利息”“应收股利”
和“其他应收款”科目的期末余额合计数，减去“坏账准备”科目中相关坏账准备期末余额后的金额填列</t>
        </r>
      </text>
    </comment>
    <comment ref="F15" authorId="0" shapeId="0">
      <text>
        <r>
          <rPr>
            <sz val="9"/>
            <rFont val="宋体"/>
            <family val="3"/>
            <charset val="134"/>
          </rPr>
          <t xml:space="preserve">
应根据“应付利息”“应付股利”和“其他应付款”科目的期末余额合计数填列</t>
        </r>
      </text>
    </comment>
    <comment ref="B17" authorId="0" shapeId="0">
      <text>
        <r>
          <rPr>
            <sz val="9"/>
            <rFont val="宋体"/>
            <family val="3"/>
            <charset val="134"/>
          </rPr>
          <t xml:space="preserve">
自资产负债表日起一年内到期的长期债权投资的期末账面价值，在“一年内到期的非流动资产”项目反映</t>
        </r>
      </text>
    </comment>
    <comment ref="B18" authorId="0" shapeId="0">
      <text>
        <r>
          <rPr>
            <sz val="9"/>
            <rFont val="宋体"/>
            <family val="3"/>
            <charset val="134"/>
          </rPr>
          <t xml:space="preserve">
企业购入的以摊余成本计量的一年内到期的债权投资的期末账面价值，在“其他流动资产”项目反映</t>
        </r>
      </text>
    </comment>
    <comment ref="F18" authorId="1" shapeId="0">
      <text>
        <r>
          <rPr>
            <b/>
            <sz val="9"/>
            <rFont val="宋体"/>
            <family val="3"/>
            <charset val="134"/>
          </rPr>
          <t>其他流动负债：此处应填写未在本会计报表内统计的所有流动负债科目汇总金额。</t>
        </r>
        <r>
          <rPr>
            <sz val="9"/>
            <rFont val="宋体"/>
            <family val="3"/>
            <charset val="134"/>
          </rPr>
          <t xml:space="preserve">
</t>
        </r>
      </text>
    </comment>
    <comment ref="B21" authorId="0" shapeId="0">
      <text>
        <r>
          <rPr>
            <sz val="9"/>
            <rFont val="宋体"/>
            <family val="3"/>
            <charset val="134"/>
          </rPr>
          <t xml:space="preserve">
</t>
        </r>
        <r>
          <rPr>
            <sz val="8"/>
            <rFont val="宋体"/>
            <family val="3"/>
            <charset val="134"/>
          </rPr>
          <t>反映资产负债表日企业以摊余成本计
量的长期债权投资的期末账面价值</t>
        </r>
      </text>
    </comment>
    <comment ref="B22" authorId="0" shapeId="0">
      <text>
        <r>
          <rPr>
            <sz val="9"/>
            <rFont val="宋体"/>
            <family val="3"/>
            <charset val="134"/>
          </rPr>
          <t xml:space="preserve">
反映资产负债表日企业分类为以公允价值计量且其变动计入其他综合收益的长期债权投资的期末账面价值</t>
        </r>
      </text>
    </comment>
    <comment ref="F22" authorId="0" shapeId="0">
      <text>
        <r>
          <rPr>
            <sz val="9"/>
            <rFont val="宋体"/>
            <family val="3"/>
            <charset val="134"/>
          </rPr>
          <t xml:space="preserve">
对于资产负债表日企业发行的金融工具，分类为金融负债的，应在“应付债券”项目填列，对于优先股和永续债，还应在“应付债券”项目下的“优先股”项目和“永续债”项目分别填列</t>
        </r>
      </text>
    </comment>
    <comment ref="B25" authorId="0" shapeId="0">
      <text>
        <r>
          <rPr>
            <sz val="9"/>
            <rFont val="宋体"/>
            <family val="3"/>
            <charset val="134"/>
          </rPr>
          <t xml:space="preserve">
</t>
        </r>
        <r>
          <rPr>
            <sz val="8"/>
            <rFont val="宋体"/>
            <family val="3"/>
            <charset val="134"/>
          </rPr>
          <t>反映资产负债表日企业指定为以公允价值计量且其变动计入其他综合收益的非交易性权益工具投资的期末账面价值</t>
        </r>
      </text>
    </comment>
    <comment ref="B26" authorId="0" shapeId="0">
      <text>
        <r>
          <rPr>
            <sz val="9"/>
            <rFont val="宋体"/>
            <family val="3"/>
            <charset val="134"/>
          </rPr>
          <t xml:space="preserve">
该科目计量（1）持有期超过1年的交易性金融资产（2)
</t>
        </r>
      </text>
    </comment>
    <comment ref="F26" authorId="0" shapeId="0">
      <text>
        <r>
          <rPr>
            <sz val="9"/>
            <rFont val="宋体"/>
            <family val="3"/>
            <charset val="134"/>
          </rPr>
          <t xml:space="preserve">
</t>
        </r>
        <r>
          <rPr>
            <sz val="8"/>
            <rFont val="宋体"/>
            <family val="3"/>
            <charset val="134"/>
          </rPr>
          <t>反映资产负债表日企业除长期借款和应付债券以外的其他各种长期应付款项的期末账面价值。该项目应根据“长期应付款”科目的期末余额，减去相关的“未确认融资费用”科目的期末余额后的金额，以及“专项应付款”科目的期末余额填列。</t>
        </r>
      </text>
    </comment>
    <comment ref="F27" authorId="0" shapeId="0">
      <text>
        <r>
          <rPr>
            <sz val="9"/>
            <rFont val="宋体"/>
            <family val="3"/>
            <charset val="134"/>
          </rPr>
          <t xml:space="preserve">
对贷款承诺、财务担保合同等项目计提的损失准备，应当在“预计负债”项目中填列</t>
        </r>
      </text>
    </comment>
    <comment ref="B28" authorId="1" shapeId="0">
      <text>
        <r>
          <rPr>
            <b/>
            <sz val="9"/>
            <rFont val="宋体"/>
            <family val="3"/>
            <charset val="134"/>
          </rPr>
          <t>固定资产：此处指固定资产期末净值。</t>
        </r>
        <r>
          <rPr>
            <sz val="9"/>
            <rFont val="宋体"/>
            <family val="3"/>
            <charset val="134"/>
          </rPr>
          <t xml:space="preserve">
</t>
        </r>
      </text>
    </comment>
    <comment ref="F28" authorId="0" shapeId="0">
      <text>
        <r>
          <rPr>
            <b/>
            <sz val="9"/>
            <rFont val="宋体"/>
            <family val="3"/>
            <charset val="134"/>
          </rPr>
          <t xml:space="preserve">
</t>
        </r>
        <r>
          <rPr>
            <sz val="9"/>
            <rFont val="宋体"/>
            <family val="3"/>
            <charset val="134"/>
          </rPr>
          <t xml:space="preserve">摊销期限只剩一年或不足一年的，或预计在一年内（含一年）进行摊销的部分，不得归类为流动负债，仍在该项目中填列，不转入“一年内到期的非流动负债”项目
</t>
        </r>
      </text>
    </comment>
    <comment ref="F30" authorId="1" shapeId="0">
      <text>
        <r>
          <rPr>
            <b/>
            <sz val="9"/>
            <rFont val="宋体"/>
            <family val="3"/>
            <charset val="134"/>
          </rPr>
          <t>其他非流动负债：此处应填写未在本会计报表内统计的所有非流动负债科目汇总金额。</t>
        </r>
        <r>
          <rPr>
            <sz val="9"/>
            <rFont val="宋体"/>
            <family val="3"/>
            <charset val="134"/>
          </rPr>
          <t xml:space="preserve">
</t>
        </r>
      </text>
    </comment>
    <comment ref="B32" authorId="0" shapeId="0">
      <text>
        <r>
          <rPr>
            <sz val="9"/>
            <rFont val="宋体"/>
            <family val="3"/>
            <charset val="134"/>
          </rPr>
          <t xml:space="preserve">
</t>
        </r>
        <r>
          <rPr>
            <sz val="8"/>
            <rFont val="宋体"/>
            <family val="3"/>
            <charset val="134"/>
          </rPr>
          <t>反映资产负债表日承租人企业持有的使用权资产的期末账面价值。该项目应根据“使用权资产”科目的期末余额，减去“使用权资产累计折旧”和“使用权资产减值准备”科目的期末余额后的金额填列</t>
        </r>
      </text>
    </comment>
    <comment ref="B33" authorId="1" shapeId="0">
      <text>
        <r>
          <rPr>
            <b/>
            <sz val="9"/>
            <rFont val="宋体"/>
            <family val="3"/>
            <charset val="134"/>
          </rPr>
          <t>无形资产：此处指无形资产期末净值。</t>
        </r>
        <r>
          <rPr>
            <sz val="9"/>
            <rFont val="宋体"/>
            <family val="3"/>
            <charset val="134"/>
          </rPr>
          <t xml:space="preserve">
</t>
        </r>
      </text>
    </comment>
    <comment ref="F34" authorId="2" shapeId="0">
      <text>
        <r>
          <rPr>
            <b/>
            <sz val="9"/>
            <rFont val="宋体"/>
            <family val="3"/>
            <charset val="134"/>
          </rPr>
          <t>所有者权益（或股东权益）：是指所有者向企业投入的资本总和。</t>
        </r>
        <r>
          <rPr>
            <sz val="9"/>
            <rFont val="宋体"/>
            <family val="3"/>
            <charset val="134"/>
          </rPr>
          <t xml:space="preserve">
</t>
        </r>
      </text>
    </comment>
    <comment ref="F35" authorId="0" shapeId="0">
      <text>
        <r>
          <rPr>
            <sz val="9"/>
            <rFont val="宋体"/>
            <family val="3"/>
            <charset val="134"/>
          </rPr>
          <t xml:space="preserve">
反映资产负债表日企业发行在外的除普通股以外分类为权益工具的金融工具的期末账面价值。分类为权益工具的, 应在“其他权益工具”项目填列，对于优先股和永续债，还应在“其他权益工具”项目下的“优先股”项目和“永续债”项目分别填列</t>
        </r>
      </text>
    </comment>
    <comment ref="B38" authorId="1" shapeId="0">
      <text>
        <r>
          <rPr>
            <b/>
            <sz val="9"/>
            <rFont val="宋体"/>
            <family val="3"/>
            <charset val="134"/>
          </rPr>
          <t xml:space="preserve">
其他非流动资产：此处应填写未在本会计报表内统计的所有非流动资产科目汇总金额。</t>
        </r>
        <r>
          <rPr>
            <sz val="9"/>
            <rFont val="宋体"/>
            <family val="3"/>
            <charset val="134"/>
          </rPr>
          <t xml:space="preserve">
</t>
        </r>
      </text>
    </comment>
    <comment ref="F41" authorId="0" shapeId="0">
      <text>
        <r>
          <rPr>
            <sz val="9"/>
            <rFont val="宋体"/>
            <family val="3"/>
            <charset val="134"/>
          </rPr>
          <t xml:space="preserve">
反映高危行业企业按国家规定提取的安全生产费的期末账面价值。该项目应根据“专项储备”科目的期末余额填列</t>
        </r>
      </text>
    </comment>
    <comment ref="F44" authorId="1" shapeId="0">
      <text>
        <r>
          <rPr>
            <b/>
            <sz val="9"/>
            <rFont val="宋体"/>
            <family val="3"/>
            <charset val="134"/>
          </rPr>
          <t>归属于母公司所有者权益合计：是指公司集团的所有者权益中归属于母公司所有者权益的部分。</t>
        </r>
        <r>
          <rPr>
            <sz val="9"/>
            <rFont val="宋体"/>
            <family val="3"/>
            <charset val="134"/>
          </rPr>
          <t xml:space="preserve">
</t>
        </r>
      </text>
    </comment>
    <comment ref="F45" authorId="1" shapeId="0">
      <text>
        <r>
          <rPr>
            <b/>
            <sz val="9"/>
            <rFont val="宋体"/>
            <family val="3"/>
            <charset val="134"/>
          </rPr>
          <t>少数股东权益：是指母公司以外的的人拥有的权益，此项针对合并报表企业，如果无少数股东权益或非合并报表企业，则填零。</t>
        </r>
      </text>
    </comment>
  </commentList>
</comments>
</file>

<file path=xl/comments2.xml><?xml version="1.0" encoding="utf-8"?>
<comments xmlns="http://schemas.openxmlformats.org/spreadsheetml/2006/main">
  <authors>
    <author>Administrator</author>
  </authors>
  <commentList>
    <comment ref="B17" authorId="0" shapeId="0">
      <text>
        <r>
          <rPr>
            <sz val="9"/>
            <rFont val="宋体"/>
            <family val="3"/>
            <charset val="134"/>
          </rPr>
          <t xml:space="preserve">
反映企业因转让等情形导致终止确认以摊余成本计量的金融资产而产生的利得或损失。</t>
        </r>
      </text>
    </comment>
    <comment ref="B20" authorId="0" shapeId="0">
      <text>
        <r>
          <rPr>
            <sz val="9"/>
            <rFont val="宋体"/>
            <family val="3"/>
            <charset val="134"/>
          </rPr>
          <t xml:space="preserve">
要求计提的各项金融工具信用减值准备所确认的信用损失</t>
        </r>
      </text>
    </comment>
    <comment ref="B22" authorId="0" shapeId="0">
      <text>
        <r>
          <rPr>
            <sz val="9"/>
            <rFont val="宋体"/>
            <family val="3"/>
            <charset val="134"/>
          </rPr>
          <t xml:space="preserve">
反映企业出售划分为持有待售的非流动资产（金融工具、长期股权投资和投资性房地产除外）或处置组（子公司和业务除外）时确认的处置利得或损失，以及处置未划分为持有待售的固定资产、在建工程、生产性生物资产及
无形资产而产生的处置利得或损失。债务重组中因处置非流动资产（金融工具、长期股权投资和投资性房地产除外）产生的利得或损失和非货币性资产交换中换出非流动资产（金融工具、长期股权投资和投资性房地产除外）产生的利得或损失也包括在本项目内。</t>
        </r>
      </text>
    </comment>
    <comment ref="B24" authorId="0" shapeId="0">
      <text>
        <r>
          <rPr>
            <sz val="9"/>
            <rFont val="宋体"/>
            <family val="3"/>
            <charset val="134"/>
          </rPr>
          <t xml:space="preserve">
反映企业发生的除营业利润以外的收益，主要包括与企业日常活动无关的政府补助、盘盈利得、捐赠利得（企业接受股东或股东的子公司直接或间接的捐赠，经济实质属于股东对企业的资本性投入的除外）等。</t>
        </r>
      </text>
    </comment>
    <comment ref="B25" authorId="0" shapeId="0">
      <text>
        <r>
          <rPr>
            <sz val="9"/>
            <rFont val="宋体"/>
            <family val="3"/>
            <charset val="134"/>
          </rPr>
          <t xml:space="preserve">
反映企业发生的除营业利润以外的支出，主要包括公益性捐赠支出、非常损失、盘亏损失、非流动资产毁损报废损失等。该项目应根据“营业外支出”科目的发生额分析填列。</t>
        </r>
      </text>
    </comment>
    <comment ref="B40" authorId="0" shapeId="0">
      <text>
        <r>
          <rPr>
            <sz val="9"/>
            <rFont val="宋体"/>
            <family val="3"/>
            <charset val="134"/>
          </rPr>
          <t xml:space="preserve">
反映企业指定为以公允价值计量且其变动计入其他综合收益的非交易性权益工具投资发生的公允价值变动。</t>
        </r>
      </text>
    </comment>
    <comment ref="B41" authorId="0" shapeId="0">
      <text>
        <r>
          <rPr>
            <sz val="9"/>
            <rFont val="宋体"/>
            <family val="3"/>
            <charset val="134"/>
          </rPr>
          <t xml:space="preserve">
反映企业指定为以公允价值计量且其变动计入当期损益的金融负债，由企业自身信用风险变动引起的公允价值变动而计入其他综合收益的金额。</t>
        </r>
      </text>
    </comment>
    <comment ref="B44" authorId="0" shapeId="0">
      <text>
        <r>
          <rPr>
            <sz val="9"/>
            <rFont val="宋体"/>
            <family val="3"/>
            <charset val="134"/>
          </rPr>
          <t xml:space="preserve">
</t>
        </r>
        <r>
          <rPr>
            <sz val="8"/>
            <rFont val="宋体"/>
            <family val="3"/>
            <charset val="134"/>
          </rPr>
          <t>反映企业分类为以公允价值计量且其变动计入其他综合收益的债权投资发生的公允价值变动。企业将一项以公允价值计量且其变动计入其他综合收益的金融资产重分类为以摊余成本计量的金融资产，或重分类为以公允价值计量且其变动计入当期损益的金融资产时，之前计入其他综合收益的累计利得或损失从其他综合收益中转出的金额作为该项目的减项</t>
        </r>
        <r>
          <rPr>
            <sz val="9"/>
            <rFont val="宋体"/>
            <family val="3"/>
            <charset val="134"/>
          </rPr>
          <t>。</t>
        </r>
      </text>
    </comment>
    <comment ref="B45" authorId="0" shapeId="0">
      <text>
        <r>
          <rPr>
            <sz val="9"/>
            <rFont val="宋体"/>
            <family val="3"/>
            <charset val="134"/>
          </rPr>
          <t xml:space="preserve">
反映企业将一项以摊余成本计量的金融资产重分类为以公允价值
计量且其变动计入其他综合收益的金融资产时，计入其他综合收
益的原账面价值与公允价值之间的差额。</t>
        </r>
      </text>
    </comment>
    <comment ref="B46" authorId="0" shapeId="0">
      <text>
        <r>
          <rPr>
            <sz val="9"/>
            <rFont val="宋体"/>
            <family val="3"/>
            <charset val="134"/>
          </rPr>
          <t xml:space="preserve">
以公允价值计量且其变动计入其他综合收益的金融资产的损失准备</t>
        </r>
      </text>
    </comment>
    <comment ref="B47" authorId="0" shapeId="0">
      <text>
        <r>
          <rPr>
            <sz val="9"/>
            <rFont val="宋体"/>
            <family val="3"/>
            <charset val="134"/>
          </rPr>
          <t xml:space="preserve">
反映企业套期工具产生的利得或损失中属于套期有效的部分。该项目应根据“其他综合收益”科目下的“套期储备”明细科目的发生额分析填列</t>
        </r>
      </text>
    </comment>
    <comment ref="B49" authorId="0" shapeId="0">
      <text>
        <r>
          <rPr>
            <sz val="9"/>
            <rFont val="宋体"/>
            <family val="3"/>
            <charset val="134"/>
          </rPr>
          <t xml:space="preserve">
如果金额不为零，需要填写金额，参与到综合收益的计算
</t>
        </r>
      </text>
    </comment>
    <comment ref="B54" authorId="0" shapeId="0">
      <text>
        <r>
          <rPr>
            <sz val="9"/>
            <rFont val="宋体"/>
            <family val="3"/>
            <charset val="134"/>
          </rPr>
          <t xml:space="preserve">
如果有金额，请直接填写金额</t>
        </r>
      </text>
    </comment>
    <comment ref="B55" authorId="0" shapeId="0">
      <text>
        <r>
          <rPr>
            <sz val="9"/>
            <rFont val="宋体"/>
            <family val="3"/>
            <charset val="134"/>
          </rPr>
          <t xml:space="preserve">
如果有金额，请直接填写金额</t>
        </r>
      </text>
    </comment>
  </commentList>
</comments>
</file>

<file path=xl/comments3.xml><?xml version="1.0" encoding="utf-8"?>
<comments xmlns="http://schemas.openxmlformats.org/spreadsheetml/2006/main">
  <authors>
    <author>作者</author>
  </authors>
  <commentList>
    <comment ref="C44" authorId="0" shapeId="0">
      <text>
        <r>
          <rPr>
            <sz val="9"/>
            <rFont val="宋体"/>
            <family val="3"/>
            <charset val="134"/>
          </rPr>
          <t xml:space="preserve">企业所得税最大应不超过25%
</t>
        </r>
      </text>
    </comment>
  </commentList>
</comments>
</file>

<file path=xl/sharedStrings.xml><?xml version="1.0" encoding="utf-8"?>
<sst xmlns="http://schemas.openxmlformats.org/spreadsheetml/2006/main" count="1462" uniqueCount="705">
  <si>
    <t>企业信息填写模板</t>
  </si>
  <si>
    <t>关于心流：</t>
  </si>
  <si>
    <t>心流慧估是一家国际领先的金融科技公司，其自主研发的“曼殊估值专家系统”，依托互联网、运用大数据和人工智能技术为企业股权估值。心流慧估以“金融之芯，定价未来”为使命，专注于应用人机协助模式为中小企业提供融资和并购服务，用独创的智能估值技术将“融资方、投资方和服务方”紧密联结在一起。</t>
  </si>
  <si>
    <t>心流文化：</t>
  </si>
  <si>
    <t>心流，西方心理学术语，英文为flow；一个人专注于自己喜欢事情时出现的忘我沉醉状态；这种状态下，人仿佛进入了另一个迷人的幸福世界；这种状态就是心流状态；简单地说，心流就是高兴、快乐和幸福。</t>
  </si>
  <si>
    <t>免责声明：</t>
  </si>
  <si>
    <t>心流网曼殊估值专家系统所采用的数据信息来源于企业自行提供的资料和公开渠道可获取的行业信息和数据，并基于前述资料属实、合法的假设出具报告，心流网亦不对前述资料的准确性、完整性负有实质审核的义务，报告仅作为对企业整体价值衡量的参考，非并购转让等交易的直接证据，心流网及其运营方不承担因信赖报告信息而采取行动所导致的任何损失及一切法律责任。</t>
  </si>
  <si>
    <t>企业基本信息填写页</t>
  </si>
  <si>
    <t>指标</t>
  </si>
  <si>
    <t>请填写</t>
  </si>
  <si>
    <t>注释</t>
  </si>
  <si>
    <r>
      <rPr>
        <sz val="11"/>
        <color theme="1"/>
        <rFont val="等线"/>
        <family val="3"/>
        <charset val="134"/>
      </rPr>
      <t>企业名称</t>
    </r>
    <r>
      <rPr>
        <sz val="11"/>
        <color rgb="FFFF0000"/>
        <rFont val="等线"/>
        <family val="3"/>
        <charset val="134"/>
      </rPr>
      <t>*</t>
    </r>
  </si>
  <si>
    <r>
      <rPr>
        <sz val="11"/>
        <color theme="1"/>
        <rFont val="等线"/>
        <family val="3"/>
        <charset val="134"/>
      </rPr>
      <t>简称</t>
    </r>
    <r>
      <rPr>
        <sz val="11"/>
        <color rgb="FFFF0000"/>
        <rFont val="等线"/>
        <family val="3"/>
        <charset val="134"/>
      </rPr>
      <t>*</t>
    </r>
  </si>
  <si>
    <r>
      <rPr>
        <sz val="11"/>
        <color theme="1"/>
        <rFont val="等线"/>
        <family val="3"/>
        <charset val="134"/>
      </rPr>
      <t>邮箱</t>
    </r>
    <r>
      <rPr>
        <sz val="11"/>
        <color rgb="FFFF0000"/>
        <rFont val="等线"/>
        <family val="3"/>
        <charset val="134"/>
      </rPr>
      <t>*</t>
    </r>
  </si>
  <si>
    <r>
      <rPr>
        <sz val="11"/>
        <color theme="1"/>
        <rFont val="等线"/>
        <family val="3"/>
        <charset val="134"/>
      </rPr>
      <t>成立日期</t>
    </r>
    <r>
      <rPr>
        <sz val="11"/>
        <color rgb="FFFF0000"/>
        <rFont val="等线"/>
        <family val="3"/>
        <charset val="134"/>
      </rPr>
      <t>*</t>
    </r>
  </si>
  <si>
    <t>例如：1999/7/31</t>
  </si>
  <si>
    <t>法定代表人</t>
  </si>
  <si>
    <t>创始人学历</t>
  </si>
  <si>
    <t>注册资本</t>
  </si>
  <si>
    <t>万元</t>
  </si>
  <si>
    <t>企业所在地</t>
  </si>
  <si>
    <t>请点击选择</t>
  </si>
  <si>
    <t>详细地址</t>
  </si>
  <si>
    <t>登记机关</t>
  </si>
  <si>
    <r>
      <rPr>
        <sz val="11"/>
        <color theme="1"/>
        <rFont val="等线"/>
        <family val="3"/>
        <charset val="134"/>
      </rPr>
      <t>产品是否已推广到市场</t>
    </r>
    <r>
      <rPr>
        <sz val="11"/>
        <color rgb="FFFF0000"/>
        <rFont val="等线"/>
        <family val="3"/>
        <charset val="134"/>
      </rPr>
      <t>*</t>
    </r>
  </si>
  <si>
    <r>
      <rPr>
        <sz val="11"/>
        <color theme="1"/>
        <rFont val="等线"/>
        <family val="3"/>
        <charset val="134"/>
      </rPr>
      <t>拟上市地点</t>
    </r>
    <r>
      <rPr>
        <sz val="11"/>
        <color rgb="FFFF0000"/>
        <rFont val="等线"/>
        <family val="3"/>
        <charset val="134"/>
      </rPr>
      <t>*</t>
    </r>
  </si>
  <si>
    <r>
      <rPr>
        <sz val="11"/>
        <color theme="1"/>
        <rFont val="等线"/>
        <family val="3"/>
        <charset val="134"/>
      </rPr>
      <t>所属一级行业</t>
    </r>
    <r>
      <rPr>
        <sz val="11"/>
        <color rgb="FFFF0000"/>
        <rFont val="等线"/>
        <family val="3"/>
        <charset val="134"/>
      </rPr>
      <t>*</t>
    </r>
  </si>
  <si>
    <r>
      <rPr>
        <sz val="11"/>
        <color theme="1"/>
        <rFont val="等线"/>
        <family val="3"/>
        <charset val="134"/>
      </rPr>
      <t>所属二级行业</t>
    </r>
    <r>
      <rPr>
        <sz val="11"/>
        <color rgb="FFFF0000"/>
        <rFont val="等线"/>
        <family val="3"/>
        <charset val="134"/>
      </rPr>
      <t>*</t>
    </r>
  </si>
  <si>
    <t>拟融资额度</t>
  </si>
  <si>
    <t>计划出让股权比例</t>
  </si>
  <si>
    <t>%</t>
  </si>
  <si>
    <r>
      <rPr>
        <sz val="11"/>
        <color theme="1"/>
        <rFont val="等线"/>
        <family val="3"/>
        <charset val="134"/>
      </rPr>
      <t>企业价值（自评）</t>
    </r>
    <r>
      <rPr>
        <sz val="11"/>
        <color rgb="FFFF0000"/>
        <rFont val="等线"/>
        <family val="3"/>
        <charset val="134"/>
      </rPr>
      <t>*</t>
    </r>
  </si>
  <si>
    <r>
      <rPr>
        <sz val="11"/>
        <color theme="1"/>
        <rFont val="等线"/>
        <family val="3"/>
        <charset val="134"/>
      </rPr>
      <t>公司营业收入（预测）</t>
    </r>
    <r>
      <rPr>
        <sz val="11"/>
        <color rgb="FFFF0000"/>
        <rFont val="等线"/>
        <family val="3"/>
        <charset val="134"/>
      </rPr>
      <t>*</t>
    </r>
  </si>
  <si>
    <r>
      <rPr>
        <sz val="11"/>
        <color theme="1"/>
        <rFont val="等线"/>
        <family val="3"/>
        <charset val="134"/>
      </rPr>
      <t>公司净资产（预测）</t>
    </r>
    <r>
      <rPr>
        <sz val="11"/>
        <color rgb="FFFF0000"/>
        <rFont val="等线"/>
        <family val="3"/>
        <charset val="134"/>
      </rPr>
      <t>*</t>
    </r>
  </si>
  <si>
    <r>
      <rPr>
        <sz val="11"/>
        <color theme="1"/>
        <rFont val="等线"/>
        <family val="3"/>
        <charset val="134"/>
      </rPr>
      <t>公司净利润（预测）</t>
    </r>
    <r>
      <rPr>
        <sz val="11"/>
        <color rgb="FFFF0000"/>
        <rFont val="等线"/>
        <family val="3"/>
        <charset val="134"/>
      </rPr>
      <t>*</t>
    </r>
  </si>
  <si>
    <r>
      <rPr>
        <sz val="11"/>
        <color theme="1"/>
        <rFont val="等线"/>
        <family val="3"/>
        <charset val="134"/>
      </rPr>
      <t>公司息税折旧摊销前利润（预测）</t>
    </r>
    <r>
      <rPr>
        <sz val="11"/>
        <color rgb="FFFF0000"/>
        <rFont val="等线"/>
        <family val="3"/>
        <charset val="134"/>
      </rPr>
      <t>*</t>
    </r>
  </si>
  <si>
    <t>估值目的</t>
  </si>
  <si>
    <t>填写人与受评企业关系</t>
  </si>
  <si>
    <r>
      <rPr>
        <sz val="11"/>
        <color theme="1"/>
        <rFont val="等线"/>
        <family val="3"/>
        <charset val="134"/>
      </rPr>
      <t>第一股东持股比例</t>
    </r>
    <r>
      <rPr>
        <sz val="11"/>
        <color rgb="FFFF0000"/>
        <rFont val="等线"/>
        <family val="3"/>
        <charset val="134"/>
      </rPr>
      <t>*</t>
    </r>
  </si>
  <si>
    <t>第二股东持股比例</t>
  </si>
  <si>
    <t>第三股东持股比例</t>
  </si>
  <si>
    <t>第四股东持股比例</t>
  </si>
  <si>
    <t>其他股东持股比例</t>
  </si>
  <si>
    <t>填表人姓名</t>
  </si>
  <si>
    <t>请填写填表人信息及联系方式，如表格中信息填写有误或估值结果异常，我们会尽快与您联系。</t>
  </si>
  <si>
    <t>填表人联系方式</t>
  </si>
  <si>
    <r>
      <rPr>
        <sz val="11"/>
        <color theme="1"/>
        <rFont val="等线"/>
        <family val="3"/>
        <charset val="134"/>
      </rPr>
      <t>注：标</t>
    </r>
    <r>
      <rPr>
        <sz val="11"/>
        <color rgb="FFFF0000"/>
        <rFont val="等线"/>
        <family val="3"/>
        <charset val="134"/>
      </rPr>
      <t>*</t>
    </r>
    <r>
      <rPr>
        <sz val="11"/>
        <color theme="1"/>
        <rFont val="等线"/>
        <family val="3"/>
        <charset val="134"/>
      </rPr>
      <t>部分为必填项</t>
    </r>
  </si>
  <si>
    <t>区域股权市场</t>
  </si>
  <si>
    <t>上海A股</t>
  </si>
  <si>
    <t>A股</t>
  </si>
  <si>
    <t>深圳A股</t>
  </si>
  <si>
    <t>新三板</t>
  </si>
  <si>
    <t>纳斯达克</t>
  </si>
  <si>
    <t>拟上市地点</t>
  </si>
  <si>
    <t>农、林、牧、渔业</t>
  </si>
  <si>
    <t>能源</t>
  </si>
  <si>
    <t>综合企业</t>
  </si>
  <si>
    <t>采矿业</t>
  </si>
  <si>
    <t>原材料</t>
  </si>
  <si>
    <t>公用事业</t>
  </si>
  <si>
    <t>制造业</t>
  </si>
  <si>
    <t>工业</t>
  </si>
  <si>
    <t>地产建筑业</t>
  </si>
  <si>
    <t>电力、热力、燃气及水生产和供应业</t>
  </si>
  <si>
    <t>非日常生活消费品</t>
  </si>
  <si>
    <t>金融业</t>
  </si>
  <si>
    <t>建筑业</t>
  </si>
  <si>
    <t>日常消费品</t>
  </si>
  <si>
    <t>原材料业</t>
  </si>
  <si>
    <t>批发和零售业</t>
  </si>
  <si>
    <t>医疗保健</t>
  </si>
  <si>
    <t>电讯业</t>
  </si>
  <si>
    <t>交通运输、仓储和邮政业</t>
  </si>
  <si>
    <t>金融</t>
  </si>
  <si>
    <t>非必需性消费</t>
  </si>
  <si>
    <t>住宿和餐饮业</t>
  </si>
  <si>
    <t>信息技术</t>
  </si>
  <si>
    <t>资讯科技业</t>
  </si>
  <si>
    <t>信息传输、软件和信息技术服务业</t>
  </si>
  <si>
    <t>电信业务</t>
  </si>
  <si>
    <t>必需性消费</t>
  </si>
  <si>
    <t>房地产业</t>
  </si>
  <si>
    <t>房地产</t>
  </si>
  <si>
    <t>能源业</t>
  </si>
  <si>
    <t>租赁和商务服务业</t>
  </si>
  <si>
    <t>医疗保健业</t>
  </si>
  <si>
    <t>科学研究和技术服务业</t>
  </si>
  <si>
    <t>其他</t>
  </si>
  <si>
    <t>水利、环境和公共设施管理业</t>
  </si>
  <si>
    <t>居民服务、修理和其他服务业</t>
  </si>
  <si>
    <t>教育</t>
  </si>
  <si>
    <t>卫生和社会工作</t>
  </si>
  <si>
    <t>文化、体育和娱乐业</t>
  </si>
  <si>
    <t>综合</t>
  </si>
  <si>
    <t>上海A股农、林、牧、渔业</t>
  </si>
  <si>
    <t>深圳A股农、林、牧、渔业</t>
  </si>
  <si>
    <t>新三板农、林、牧、渔业</t>
  </si>
  <si>
    <t>纳斯达克能源</t>
  </si>
  <si>
    <t>区域股权市场农、林、牧、渔业</t>
  </si>
  <si>
    <t>农业</t>
  </si>
  <si>
    <t>能源Ⅱ</t>
  </si>
  <si>
    <t>综合企业Ⅱ</t>
  </si>
  <si>
    <t>林业</t>
  </si>
  <si>
    <t>纳斯达克原材料</t>
  </si>
  <si>
    <t>畜牧业</t>
  </si>
  <si>
    <t>原材料Ⅱ</t>
  </si>
  <si>
    <t>公用事业Ⅱ</t>
  </si>
  <si>
    <t>渔业</t>
  </si>
  <si>
    <t>纳斯达克工业</t>
  </si>
  <si>
    <t>农、林、牧、渔服务业</t>
  </si>
  <si>
    <t>资本品</t>
  </si>
  <si>
    <t>地产</t>
  </si>
  <si>
    <t>上海A股采矿业</t>
  </si>
  <si>
    <t>深圳A股采矿业</t>
  </si>
  <si>
    <t>新三板采矿业</t>
  </si>
  <si>
    <t>商业和专业服务</t>
  </si>
  <si>
    <t>建筑</t>
  </si>
  <si>
    <t>区域股权市场采矿业</t>
  </si>
  <si>
    <t>煤炭开采和洗选业</t>
  </si>
  <si>
    <t>运输</t>
  </si>
  <si>
    <t>石油和天然气开采业</t>
  </si>
  <si>
    <t>纳斯达克非日常生活消费品</t>
  </si>
  <si>
    <t>银行</t>
  </si>
  <si>
    <t>黑色金属矿采选业</t>
  </si>
  <si>
    <t>汽车与汽车零部件</t>
  </si>
  <si>
    <t>保险</t>
  </si>
  <si>
    <t>有色金属矿采选业</t>
  </si>
  <si>
    <t>耐用消费品与服装</t>
  </si>
  <si>
    <t>其他金融</t>
  </si>
  <si>
    <t>非金属矿采选业</t>
  </si>
  <si>
    <t>消费者服务</t>
  </si>
  <si>
    <t>开采辅助活动</t>
  </si>
  <si>
    <t>媒体</t>
  </si>
  <si>
    <t>其他采矿业</t>
  </si>
  <si>
    <t>零售业</t>
  </si>
  <si>
    <t>一般金属及矿石</t>
  </si>
  <si>
    <t>上海A股制造业</t>
  </si>
  <si>
    <t>深圳A股制造业</t>
  </si>
  <si>
    <t>新三板制造业</t>
  </si>
  <si>
    <t>纳斯达克日常消费品</t>
  </si>
  <si>
    <t>黄金及贵金属</t>
  </si>
  <si>
    <t>区域股权市场制造业</t>
  </si>
  <si>
    <t>农副食品加工业</t>
  </si>
  <si>
    <t>食品与主要用品零售</t>
  </si>
  <si>
    <t>食品制造业</t>
  </si>
  <si>
    <t>食品、饮料与烟草</t>
  </si>
  <si>
    <t>电讯</t>
  </si>
  <si>
    <t>酒、饮料和精制茶制造业</t>
  </si>
  <si>
    <t>家庭与个人用品</t>
  </si>
  <si>
    <t>烟草制品业</t>
  </si>
  <si>
    <t>纳斯达克医疗保健</t>
  </si>
  <si>
    <t>旅游及消闲设施</t>
  </si>
  <si>
    <t>纺织业</t>
  </si>
  <si>
    <t>医疗保健设备与服务</t>
  </si>
  <si>
    <t>纺织及服饰</t>
  </si>
  <si>
    <t>纺织服装、服饰业</t>
  </si>
  <si>
    <t>制药、生物科技和生命科学</t>
  </si>
  <si>
    <t>专业零售</t>
  </si>
  <si>
    <t>皮革、毛皮、羽毛及其制品和制鞋业</t>
  </si>
  <si>
    <t>纳斯达克金融</t>
  </si>
  <si>
    <t>媒体及娱乐</t>
  </si>
  <si>
    <t>木材加工及木、竹、藤、棕、草制品业</t>
  </si>
  <si>
    <t>家庭电器及用品</t>
  </si>
  <si>
    <t>家具制造业</t>
  </si>
  <si>
    <t>综合金融</t>
  </si>
  <si>
    <t>支援服务</t>
  </si>
  <si>
    <t>造纸及纸制品业</t>
  </si>
  <si>
    <t>汽车</t>
  </si>
  <si>
    <t>印刷和记录媒介复制业</t>
  </si>
  <si>
    <t>纳斯达克信息技术</t>
  </si>
  <si>
    <t>文教、工美、体育和娱乐用品制造业</t>
  </si>
  <si>
    <t>软件与服务</t>
  </si>
  <si>
    <t>软件服务</t>
  </si>
  <si>
    <t>石油加工、炼焦及核燃料加工业</t>
  </si>
  <si>
    <t>技术硬件与设备</t>
  </si>
  <si>
    <t>半导体</t>
  </si>
  <si>
    <t>化学原料及化学制品制造业</t>
  </si>
  <si>
    <t>半导体产品与设备</t>
  </si>
  <si>
    <t>资讯科技器材</t>
  </si>
  <si>
    <t>医药制造业</t>
  </si>
  <si>
    <t>纳斯达克电信业务</t>
  </si>
  <si>
    <t>化学纤维制造业</t>
  </si>
  <si>
    <t>电信业务Ⅱ</t>
  </si>
  <si>
    <t>工业工程</t>
  </si>
  <si>
    <t>橡胶和塑料制品业</t>
  </si>
  <si>
    <t>纳斯达克公用事业</t>
  </si>
  <si>
    <t>工用支援</t>
  </si>
  <si>
    <t>非金属矿物制品业</t>
  </si>
  <si>
    <t>工用运输</t>
  </si>
  <si>
    <t>黑色金属冶炼及压延加工</t>
  </si>
  <si>
    <t>纳斯达克房地产</t>
  </si>
  <si>
    <t>有色金属冶炼及压延加工</t>
  </si>
  <si>
    <t>房地产Ⅱ</t>
  </si>
  <si>
    <t>农业产品</t>
  </si>
  <si>
    <t>金属制品业</t>
  </si>
  <si>
    <t>消费者主要零售商</t>
  </si>
  <si>
    <t>通用设备制造业</t>
  </si>
  <si>
    <t>食物饮品</t>
  </si>
  <si>
    <t>专用设备制造业</t>
  </si>
  <si>
    <t>汽车制造业</t>
  </si>
  <si>
    <t>石油及天然气</t>
  </si>
  <si>
    <t>铁路、船舶、航空航天和其他运输设备制造业</t>
  </si>
  <si>
    <t>煤炭</t>
  </si>
  <si>
    <t>电气机械及器材制造业</t>
  </si>
  <si>
    <t>计算机、通信和其他电子设备制造业</t>
  </si>
  <si>
    <t>医疗保健设备和服务</t>
  </si>
  <si>
    <t>仪器仪表制造业</t>
  </si>
  <si>
    <t>药品及生物科技</t>
  </si>
  <si>
    <t>其他制造业</t>
  </si>
  <si>
    <t>废弃资源综合利用业</t>
  </si>
  <si>
    <t>其他Ⅱ</t>
  </si>
  <si>
    <t>金属制品、机械和设备修理业</t>
  </si>
  <si>
    <t>上海A股电力、热力、燃气及水生产和供应业</t>
  </si>
  <si>
    <t>深圳A股电力、热力、燃气及水生产和供应业</t>
  </si>
  <si>
    <t>新三板电力、热力、燃气及水生产和供应业</t>
  </si>
  <si>
    <t>区域股权市场电力、热力、燃气及水生产和供应业</t>
  </si>
  <si>
    <t>电力、热力生产和供应业</t>
  </si>
  <si>
    <t>燃气生产和供应业</t>
  </si>
  <si>
    <t>水的生产和供应业</t>
  </si>
  <si>
    <t>上海A股建筑业</t>
  </si>
  <si>
    <t>深圳A股建筑业</t>
  </si>
  <si>
    <t>新三板建筑业</t>
  </si>
  <si>
    <t>区域股权市场建筑业</t>
  </si>
  <si>
    <t>房屋建筑业</t>
  </si>
  <si>
    <t>土木工程建筑业</t>
  </si>
  <si>
    <t>建筑安装业</t>
  </si>
  <si>
    <t>建筑装饰和其他建筑业</t>
  </si>
  <si>
    <t>上海A股批发和零售业</t>
  </si>
  <si>
    <t>深圳A股批发和零售业</t>
  </si>
  <si>
    <t>新三板批发和零售业</t>
  </si>
  <si>
    <t>区域股权市场批发和零售业</t>
  </si>
  <si>
    <t>批发业</t>
  </si>
  <si>
    <t>上海A股交通运输、仓储和邮政业</t>
  </si>
  <si>
    <t>深圳A股交通运输、仓储和邮政业</t>
  </si>
  <si>
    <t>新三板交通运输、仓储和邮政业</t>
  </si>
  <si>
    <t>区域股权市场交通运输、仓储和邮政业</t>
  </si>
  <si>
    <t>铁路运输业</t>
  </si>
  <si>
    <t>道路运输业</t>
  </si>
  <si>
    <t>水上运输业</t>
  </si>
  <si>
    <t>航空运输业</t>
  </si>
  <si>
    <t>管道运输业</t>
  </si>
  <si>
    <t>装卸搬运及其他运输代理</t>
  </si>
  <si>
    <t>仓储业</t>
  </si>
  <si>
    <t>邮政业</t>
  </si>
  <si>
    <t>上海A股住宿和餐饮业</t>
  </si>
  <si>
    <t>深圳A股住宿和餐饮业</t>
  </si>
  <si>
    <t>新三板住宿和餐饮业</t>
  </si>
  <si>
    <t>区域股权市场住宿和餐饮业</t>
  </si>
  <si>
    <t>住宿业</t>
  </si>
  <si>
    <t>餐饮业</t>
  </si>
  <si>
    <t>上海A股信息传输、软件和信息技术服务业</t>
  </si>
  <si>
    <t>深圳A股信息传输、软件和信息技术服务业</t>
  </si>
  <si>
    <t>新三板信息传输、软件和信息技术服务业</t>
  </si>
  <si>
    <t>区域股权市场信息传输、软件和信息技术服务业</t>
  </si>
  <si>
    <t>电信、广播电视和卫星传输服务</t>
  </si>
  <si>
    <t>互联网和相关服务</t>
  </si>
  <si>
    <t>软件和信息技术服务业</t>
  </si>
  <si>
    <t>上海A股金融业</t>
  </si>
  <si>
    <t>深圳A股金融业</t>
  </si>
  <si>
    <t>新三板金融业</t>
  </si>
  <si>
    <t>区域股权市场金融业</t>
  </si>
  <si>
    <t>货币金融服务</t>
  </si>
  <si>
    <t>资本市场服务</t>
  </si>
  <si>
    <t>保险业</t>
  </si>
  <si>
    <t>其他金融业</t>
  </si>
  <si>
    <t>上海A股房地产业</t>
  </si>
  <si>
    <t>深圳A股房地产业</t>
  </si>
  <si>
    <t>新三板房地产业</t>
  </si>
  <si>
    <t>区域股权市场房地产业</t>
  </si>
  <si>
    <t>房地产开发与经营</t>
  </si>
  <si>
    <t>物业管理</t>
  </si>
  <si>
    <t>房地产中介服务</t>
  </si>
  <si>
    <t>自有房地产经营服务</t>
  </si>
  <si>
    <t>其他房地产业</t>
  </si>
  <si>
    <t>上海A股租赁和商务服务业</t>
  </si>
  <si>
    <t>深圳A股租赁和商务服务业</t>
  </si>
  <si>
    <t>新三板租赁和商务服务业</t>
  </si>
  <si>
    <t>区域股权市场租赁和商务服务业</t>
  </si>
  <si>
    <t>租赁业</t>
  </si>
  <si>
    <t>商务服务业</t>
  </si>
  <si>
    <t>上海A股科学研究和技术服务业</t>
  </si>
  <si>
    <t>深圳A股科学研究和技术服务业</t>
  </si>
  <si>
    <t>新三板科学研究和技术服务业</t>
  </si>
  <si>
    <t>区域股权市场科学研究和技术服务业</t>
  </si>
  <si>
    <t>研究和试验发展</t>
  </si>
  <si>
    <t>专业技术服务业</t>
  </si>
  <si>
    <t>科技推广和应用服务业</t>
  </si>
  <si>
    <t>上海A股水利、环境和公共设施管理业</t>
  </si>
  <si>
    <t>深圳A股水利、环境和公共设施管理业</t>
  </si>
  <si>
    <t>新三板水利、环境和公共设施管理业</t>
  </si>
  <si>
    <t>区域股权市场水利、环境和公共设施管理业</t>
  </si>
  <si>
    <t>水利管理业</t>
  </si>
  <si>
    <t>生态保护和环境治理业</t>
  </si>
  <si>
    <t>公共设施管理业</t>
  </si>
  <si>
    <t>上海A股居民服务、修理和其他服务业</t>
  </si>
  <si>
    <t>深圳A股居民服务、修理和其他服务业</t>
  </si>
  <si>
    <t>新三板居民服务、修理和其他服务业</t>
  </si>
  <si>
    <t>区域股权市场居民服务、修理和其他服务业</t>
  </si>
  <si>
    <t>居民服务业</t>
  </si>
  <si>
    <t>机动车、电子产品和日用产品修理业</t>
  </si>
  <si>
    <t>其他服务业</t>
  </si>
  <si>
    <t>上海A股教育</t>
  </si>
  <si>
    <t>深圳A股教育</t>
  </si>
  <si>
    <t>新三板教育</t>
  </si>
  <si>
    <t>区域股权市场教育</t>
  </si>
  <si>
    <t>学前教育</t>
  </si>
  <si>
    <t>技能培训、教育辅助及其他教育</t>
  </si>
  <si>
    <t>初等教育</t>
  </si>
  <si>
    <t>上海A股卫生和社会工作</t>
  </si>
  <si>
    <t>深圳A股卫生和社会工作</t>
  </si>
  <si>
    <t>中等教育</t>
  </si>
  <si>
    <t>卫生</t>
  </si>
  <si>
    <t>高等教育</t>
  </si>
  <si>
    <t>社会工作</t>
  </si>
  <si>
    <t>特殊教育</t>
  </si>
  <si>
    <t>上海A股文化、体育和娱乐业</t>
  </si>
  <si>
    <t>深圳A股文化、体育和娱乐业</t>
  </si>
  <si>
    <t>新闻和出版业</t>
  </si>
  <si>
    <t>新三板卫生和社会工作</t>
  </si>
  <si>
    <t>区域股权市场卫生和社会工作</t>
  </si>
  <si>
    <t>广播、电视、电影和影视录音制作业</t>
  </si>
  <si>
    <t>文化艺术业</t>
  </si>
  <si>
    <t>体育</t>
  </si>
  <si>
    <t>新三板文化、体育和娱乐业</t>
  </si>
  <si>
    <t>区域股权市场文化、体育和娱乐业</t>
  </si>
  <si>
    <t>娱乐业</t>
  </si>
  <si>
    <t>上海A股综合</t>
  </si>
  <si>
    <t>深圳A股综合</t>
  </si>
  <si>
    <t>综合Ⅱ</t>
  </si>
  <si>
    <t>新三板综合</t>
  </si>
  <si>
    <t>区域股权市场综合</t>
  </si>
  <si>
    <t>指标填写及其权重</t>
  </si>
  <si>
    <t>一级指标</t>
  </si>
  <si>
    <t>二级指标</t>
  </si>
  <si>
    <t>问题</t>
  </si>
  <si>
    <t>选项</t>
  </si>
  <si>
    <t>Part2</t>
  </si>
  <si>
    <t>行业环境</t>
  </si>
  <si>
    <t>行业特性</t>
  </si>
  <si>
    <t>1.企业所在行业的生命周期</t>
  </si>
  <si>
    <t>2.企业所在行业主要属于</t>
  </si>
  <si>
    <t>行业竞争力</t>
  </si>
  <si>
    <t>3.企业所在行业的进入壁垒</t>
  </si>
  <si>
    <t>4.所处行业核心技术独立性如何？</t>
  </si>
  <si>
    <t>5.其他行业替代品的威胁力</t>
  </si>
  <si>
    <t>Part3</t>
  </si>
  <si>
    <t>产品竞争力</t>
  </si>
  <si>
    <t>市场竞争力</t>
  </si>
  <si>
    <t>1.企业的市场占有率</t>
  </si>
  <si>
    <t>2.企业近三年客户平均增长率</t>
  </si>
  <si>
    <t>3.市场推广方式</t>
  </si>
  <si>
    <t>产品特性</t>
  </si>
  <si>
    <t>4.企业为客户提供哪类产品</t>
  </si>
  <si>
    <t>5.产品所处生命周期</t>
  </si>
  <si>
    <t>6.同类竞争产品数量</t>
  </si>
  <si>
    <t>议价能力</t>
  </si>
  <si>
    <t>7.企业对供应商的议价能力</t>
  </si>
  <si>
    <t>8.企业对下游客户的议价能力</t>
  </si>
  <si>
    <t>Part4</t>
  </si>
  <si>
    <t>管理团队情况</t>
  </si>
  <si>
    <t>企业家素质</t>
  </si>
  <si>
    <t>1.企业家是否有创业经历</t>
  </si>
  <si>
    <t>2.企业家从业年限？</t>
  </si>
  <si>
    <t>3.创始人的综合管理能力</t>
  </si>
  <si>
    <t>4.企业中高层管理者学历,本科及以上的占比</t>
  </si>
  <si>
    <t>5.管理团队是否有领军企业背景</t>
  </si>
  <si>
    <t>6.高级管理层是否曾经在政府机构任职？</t>
  </si>
  <si>
    <t>Part5</t>
  </si>
  <si>
    <t>技术竞争力</t>
  </si>
  <si>
    <t>研发团队</t>
  </si>
  <si>
    <t>1.企业拥有的研发人员数量占总人数的比例</t>
  </si>
  <si>
    <t>2.研究开发团队的平均从业时间</t>
  </si>
  <si>
    <t>3.企业的研发费用占营业收入的比重</t>
  </si>
  <si>
    <t>4.新产品开发速度</t>
  </si>
  <si>
    <t>研发成果</t>
  </si>
  <si>
    <t>5.企业拥有的专利数量</t>
  </si>
  <si>
    <t>6.企业的研发成果转化率（已投产专利/专利总数*100%）</t>
  </si>
  <si>
    <t>Part6</t>
  </si>
  <si>
    <t>风险管理</t>
  </si>
  <si>
    <t>监管风险</t>
  </si>
  <si>
    <t>1.企业是否存在关联交易，如有关联交易，请选择占总收入的比重</t>
  </si>
  <si>
    <t>2.企业是否设立内控和（或）内审部门</t>
  </si>
  <si>
    <t>3.企业是否受过监管机构处罚</t>
  </si>
  <si>
    <t>4.最近一年核心人员离职率</t>
  </si>
  <si>
    <t>财务风险</t>
  </si>
  <si>
    <t>5.企业是否具有完善的财务风控体系</t>
  </si>
  <si>
    <t>6.应收账款账龄状况</t>
  </si>
  <si>
    <t>7.政府补贴占利润总额的比重</t>
  </si>
  <si>
    <t xml:space="preserve">财务指标
</t>
  </si>
  <si>
    <t>偿债能力(25%)</t>
  </si>
  <si>
    <t>1.资产负债率（35%）</t>
  </si>
  <si>
    <t>2.流动比率（35%）</t>
  </si>
  <si>
    <t>3.EBIT利息保障倍数（30%）</t>
  </si>
  <si>
    <t>盈利能力(25%)</t>
  </si>
  <si>
    <t>4.毛利率（50%）</t>
  </si>
  <si>
    <t>5.净利润率（50%）</t>
  </si>
  <si>
    <t>成长能力(25%)</t>
  </si>
  <si>
    <t>6.主营业务收入增长率（50%）</t>
  </si>
  <si>
    <t>7.净资产收益率（50%）</t>
  </si>
  <si>
    <t>营运能力(25%)</t>
  </si>
  <si>
    <t>8.应收账款周转率（50%）</t>
  </si>
  <si>
    <t>9.存货周转率（50%）</t>
  </si>
  <si>
    <t>资产负债表</t>
  </si>
  <si>
    <t>单位: 元</t>
  </si>
  <si>
    <t>资   产</t>
  </si>
  <si>
    <t>负债和所有者权益
(或股东权益）</t>
  </si>
  <si>
    <t>流动资产：</t>
  </si>
  <si>
    <t>流动负债：</t>
  </si>
  <si>
    <r>
      <rPr>
        <sz val="10"/>
        <color theme="1"/>
        <rFont val="宋体"/>
        <family val="3"/>
        <charset val="134"/>
        <scheme val="minor"/>
      </rPr>
      <t xml:space="preserve">   货币资金</t>
    </r>
    <r>
      <rPr>
        <sz val="10"/>
        <color rgb="FFFF0000"/>
        <rFont val="宋体"/>
        <family val="3"/>
        <charset val="134"/>
        <scheme val="minor"/>
      </rPr>
      <t>*</t>
    </r>
  </si>
  <si>
    <r>
      <rPr>
        <sz val="10"/>
        <color theme="1"/>
        <rFont val="宋体"/>
        <family val="3"/>
        <charset val="134"/>
        <scheme val="minor"/>
      </rPr>
      <t xml:space="preserve">   短期借款</t>
    </r>
    <r>
      <rPr>
        <sz val="10"/>
        <color rgb="FFFF0000"/>
        <rFont val="宋体"/>
        <family val="3"/>
        <charset val="134"/>
        <scheme val="minor"/>
      </rPr>
      <t>*</t>
    </r>
  </si>
  <si>
    <t xml:space="preserve">   交易性金融资产</t>
  </si>
  <si>
    <t xml:space="preserve">   交易性金融负债</t>
  </si>
  <si>
    <t xml:space="preserve">   衍生金融资产</t>
  </si>
  <si>
    <t xml:space="preserve">   衍生金融负债</t>
  </si>
  <si>
    <t xml:space="preserve">   应收票据</t>
  </si>
  <si>
    <t xml:space="preserve">   应付票据</t>
  </si>
  <si>
    <r>
      <rPr>
        <sz val="10"/>
        <color theme="1"/>
        <rFont val="宋体"/>
        <family val="3"/>
        <charset val="134"/>
        <scheme val="minor"/>
      </rPr>
      <t xml:space="preserve">   应收账款</t>
    </r>
    <r>
      <rPr>
        <sz val="10"/>
        <color rgb="FFFF0000"/>
        <rFont val="宋体"/>
        <family val="3"/>
        <charset val="134"/>
        <scheme val="minor"/>
      </rPr>
      <t>*</t>
    </r>
  </si>
  <si>
    <r>
      <rPr>
        <sz val="10"/>
        <color theme="1"/>
        <rFont val="宋体"/>
        <family val="3"/>
        <charset val="134"/>
        <scheme val="minor"/>
      </rPr>
      <t xml:space="preserve">   应付账款</t>
    </r>
    <r>
      <rPr>
        <sz val="10"/>
        <color rgb="FFFF0000"/>
        <rFont val="宋体"/>
        <family val="3"/>
        <charset val="134"/>
        <scheme val="minor"/>
      </rPr>
      <t>*</t>
    </r>
  </si>
  <si>
    <t xml:space="preserve">   应收账款融资</t>
  </si>
  <si>
    <t xml:space="preserve">   预收款项</t>
  </si>
  <si>
    <t xml:space="preserve">   预付款项</t>
  </si>
  <si>
    <t xml:space="preserve">   合同负债</t>
  </si>
  <si>
    <t xml:space="preserve">   其他应收款</t>
  </si>
  <si>
    <t xml:space="preserve">   应付职工薪酬</t>
  </si>
  <si>
    <r>
      <rPr>
        <sz val="10"/>
        <color theme="1"/>
        <rFont val="宋体"/>
        <family val="3"/>
        <charset val="134"/>
        <scheme val="minor"/>
      </rPr>
      <t xml:space="preserve">   存货</t>
    </r>
    <r>
      <rPr>
        <sz val="10"/>
        <color rgb="FFFF0000"/>
        <rFont val="宋体"/>
        <family val="3"/>
        <charset val="134"/>
        <scheme val="minor"/>
      </rPr>
      <t>*</t>
    </r>
  </si>
  <si>
    <t xml:space="preserve">   应交税费</t>
  </si>
  <si>
    <t xml:space="preserve">   合同资产</t>
  </si>
  <si>
    <t xml:space="preserve">   其他应付款</t>
  </si>
  <si>
    <t xml:space="preserve">   持有待售资产</t>
  </si>
  <si>
    <t xml:space="preserve">   持有待售负债</t>
  </si>
  <si>
    <t xml:space="preserve">   一年内到期的非流动资产</t>
  </si>
  <si>
    <t xml:space="preserve">   一年内到期的非流动负债</t>
  </si>
  <si>
    <t xml:space="preserve">   其他流动资产</t>
  </si>
  <si>
    <t xml:space="preserve">   其他流动负债</t>
  </si>
  <si>
    <t xml:space="preserve">      流动资产合计</t>
  </si>
  <si>
    <t xml:space="preserve">       流动负债合计</t>
  </si>
  <si>
    <t>非流动资产：</t>
  </si>
  <si>
    <t>非流动负债：</t>
  </si>
  <si>
    <t xml:space="preserve">   债权投资</t>
  </si>
  <si>
    <r>
      <rPr>
        <sz val="10"/>
        <color theme="1"/>
        <rFont val="宋体"/>
        <family val="3"/>
        <charset val="134"/>
        <scheme val="minor"/>
      </rPr>
      <t xml:space="preserve">    长期借款</t>
    </r>
    <r>
      <rPr>
        <sz val="10"/>
        <color rgb="FFFF0000"/>
        <rFont val="宋体"/>
        <family val="3"/>
        <charset val="134"/>
        <scheme val="minor"/>
      </rPr>
      <t>*</t>
    </r>
  </si>
  <si>
    <t xml:space="preserve">   其他债权投资</t>
  </si>
  <si>
    <t xml:space="preserve">    应付债券</t>
  </si>
  <si>
    <t xml:space="preserve">   长期应收款</t>
  </si>
  <si>
    <t xml:space="preserve">       其中： 优先股</t>
  </si>
  <si>
    <t xml:space="preserve">   长期股权投资</t>
  </si>
  <si>
    <t xml:space="preserve">              永续债</t>
  </si>
  <si>
    <t xml:space="preserve">   其他权益工具投资</t>
  </si>
  <si>
    <t xml:space="preserve">    租赁负债</t>
  </si>
  <si>
    <t xml:space="preserve">   其他非流动金融资产</t>
  </si>
  <si>
    <t xml:space="preserve">    长期应付款</t>
  </si>
  <si>
    <t xml:space="preserve">   投资性房地产</t>
  </si>
  <si>
    <t xml:space="preserve">    预计负债</t>
  </si>
  <si>
    <r>
      <rPr>
        <sz val="10"/>
        <color theme="1"/>
        <rFont val="宋体"/>
        <family val="3"/>
        <charset val="134"/>
        <scheme val="minor"/>
      </rPr>
      <t xml:space="preserve">   固定资产</t>
    </r>
    <r>
      <rPr>
        <sz val="10"/>
        <color rgb="FFFF0000"/>
        <rFont val="宋体"/>
        <family val="3"/>
        <charset val="134"/>
        <scheme val="minor"/>
      </rPr>
      <t>*</t>
    </r>
  </si>
  <si>
    <t xml:space="preserve">    递延收益</t>
  </si>
  <si>
    <t xml:space="preserve">   在建工程</t>
  </si>
  <si>
    <t xml:space="preserve">    递延所得税负债</t>
  </si>
  <si>
    <t xml:space="preserve">   生产性生物资产</t>
  </si>
  <si>
    <t xml:space="preserve">    其他非流动负债 </t>
  </si>
  <si>
    <t xml:space="preserve">   油气资产</t>
  </si>
  <si>
    <t xml:space="preserve">       非流动负债合计</t>
  </si>
  <si>
    <t xml:space="preserve">   使用权资产</t>
  </si>
  <si>
    <t xml:space="preserve">       负债合计</t>
  </si>
  <si>
    <t xml:space="preserve">   无形资产</t>
  </si>
  <si>
    <t>所有者权益（或股东权益)：</t>
  </si>
  <si>
    <t xml:space="preserve">   开发支出</t>
  </si>
  <si>
    <t xml:space="preserve">    实收资本（或股本）</t>
  </si>
  <si>
    <t xml:space="preserve">   商誉</t>
  </si>
  <si>
    <t xml:space="preserve">    其他权益工具</t>
  </si>
  <si>
    <t xml:space="preserve">   长期待摊费用</t>
  </si>
  <si>
    <t xml:space="preserve">        其中：优先股</t>
  </si>
  <si>
    <t xml:space="preserve">   递延所得税资产</t>
  </si>
  <si>
    <t xml:space="preserve">   其他非流动资产</t>
  </si>
  <si>
    <t xml:space="preserve">    资本公积</t>
  </si>
  <si>
    <t xml:space="preserve">    减：库存股</t>
  </si>
  <si>
    <t xml:space="preserve">    其他综合收益</t>
  </si>
  <si>
    <t xml:space="preserve">    专项储备</t>
  </si>
  <si>
    <t xml:space="preserve">    盈余公积</t>
  </si>
  <si>
    <t xml:space="preserve">    未分配利润</t>
  </si>
  <si>
    <t xml:space="preserve">        归属于母公司所有者权益（或股东权益）合计</t>
  </si>
  <si>
    <t xml:space="preserve">       非流动资产合计</t>
  </si>
  <si>
    <t xml:space="preserve">         少数股东权益</t>
  </si>
  <si>
    <t xml:space="preserve">       所有者权益（或股东权益)合计</t>
  </si>
  <si>
    <t>资产总计</t>
  </si>
  <si>
    <t>负债和所有者权益(或股东权益)总计</t>
  </si>
  <si>
    <t>填表说明：</t>
  </si>
  <si>
    <t>1、资产负债表请务必按实际情况填报完整，各明细科目合计应与该一级科目填报数相等，所有者权益合计应等于资产总计减去负债合计。</t>
  </si>
  <si>
    <t>2、如企业2016年或2017年成立，则从该年填起；加粗项为自动算出项，不可填写。</t>
  </si>
  <si>
    <t>3、如果该科目在对应的会计年度存在发生额，请如实填报；如果对应科目没有发生额的，请输入0。</t>
  </si>
  <si>
    <t>4、如果存在明细科目，本表没有对应科目的情况，请将合计数填在对应一级科目的其他处。</t>
  </si>
  <si>
    <t>5、填写财务数据时，请勿使用剪切（Ctrl+X）功能，会导致表格公式出现错误。</t>
  </si>
  <si>
    <r>
      <rPr>
        <b/>
        <sz val="9"/>
        <color rgb="FF000000"/>
        <rFont val="宋体"/>
        <family val="3"/>
        <charset val="134"/>
      </rPr>
      <t>6、标</t>
    </r>
    <r>
      <rPr>
        <b/>
        <sz val="9"/>
        <color rgb="FFFF0000"/>
        <rFont val="宋体"/>
        <family val="3"/>
        <charset val="134"/>
      </rPr>
      <t>*</t>
    </r>
    <r>
      <rPr>
        <b/>
        <sz val="9"/>
        <color rgb="FF000000"/>
        <rFont val="宋体"/>
        <family val="3"/>
        <charset val="134"/>
      </rPr>
      <t>项会对估值结果产生重大影响，请准确填写。</t>
    </r>
  </si>
  <si>
    <t>利润表</t>
  </si>
  <si>
    <t>单位:元</t>
  </si>
  <si>
    <t>项     目</t>
  </si>
  <si>
    <r>
      <rPr>
        <sz val="10"/>
        <color theme="1"/>
        <rFont val="宋体"/>
        <family val="3"/>
        <charset val="134"/>
        <scheme val="minor"/>
      </rPr>
      <t>一、营业收入</t>
    </r>
    <r>
      <rPr>
        <sz val="10"/>
        <color rgb="FFFF0000"/>
        <rFont val="宋体"/>
        <family val="3"/>
        <charset val="134"/>
        <scheme val="minor"/>
      </rPr>
      <t>*</t>
    </r>
  </si>
  <si>
    <r>
      <rPr>
        <sz val="10"/>
        <color theme="1"/>
        <rFont val="宋体"/>
        <family val="3"/>
        <charset val="134"/>
        <scheme val="minor"/>
      </rPr>
      <t xml:space="preserve">  减：营业成本</t>
    </r>
    <r>
      <rPr>
        <sz val="10"/>
        <color rgb="FFFF0000"/>
        <rFont val="宋体"/>
        <family val="3"/>
        <charset val="134"/>
        <scheme val="minor"/>
      </rPr>
      <t>*</t>
    </r>
  </si>
  <si>
    <r>
      <rPr>
        <sz val="10"/>
        <color theme="1"/>
        <rFont val="宋体"/>
        <family val="3"/>
        <charset val="134"/>
        <scheme val="minor"/>
      </rPr>
      <t xml:space="preserve">      税金及附加</t>
    </r>
    <r>
      <rPr>
        <sz val="10"/>
        <color rgb="FFFF0000"/>
        <rFont val="宋体"/>
        <family val="3"/>
        <charset val="134"/>
        <scheme val="minor"/>
      </rPr>
      <t>*</t>
    </r>
  </si>
  <si>
    <r>
      <rPr>
        <sz val="10"/>
        <color theme="1"/>
        <rFont val="宋体"/>
        <family val="3"/>
        <charset val="134"/>
        <scheme val="minor"/>
      </rPr>
      <t xml:space="preserve">      销售费用</t>
    </r>
    <r>
      <rPr>
        <sz val="10"/>
        <color rgb="FFFF0000"/>
        <rFont val="宋体"/>
        <family val="3"/>
        <charset val="134"/>
        <scheme val="minor"/>
      </rPr>
      <t>*</t>
    </r>
  </si>
  <si>
    <r>
      <rPr>
        <sz val="10"/>
        <color theme="1"/>
        <rFont val="宋体"/>
        <family val="3"/>
        <charset val="134"/>
        <scheme val="minor"/>
      </rPr>
      <t xml:space="preserve">      管理费用</t>
    </r>
    <r>
      <rPr>
        <sz val="10"/>
        <color rgb="FFFF0000"/>
        <rFont val="宋体"/>
        <family val="3"/>
        <charset val="134"/>
        <scheme val="minor"/>
      </rPr>
      <t>*</t>
    </r>
  </si>
  <si>
    <r>
      <rPr>
        <sz val="10"/>
        <color theme="1"/>
        <rFont val="宋体"/>
        <family val="3"/>
        <charset val="134"/>
        <scheme val="minor"/>
      </rPr>
      <t xml:space="preserve">      研发费用</t>
    </r>
    <r>
      <rPr>
        <sz val="10"/>
        <color rgb="FFFF0000"/>
        <rFont val="宋体"/>
        <family val="3"/>
        <charset val="134"/>
        <scheme val="minor"/>
      </rPr>
      <t>*</t>
    </r>
  </si>
  <si>
    <r>
      <rPr>
        <sz val="10"/>
        <color theme="1"/>
        <rFont val="宋体"/>
        <family val="3"/>
        <charset val="134"/>
        <scheme val="minor"/>
      </rPr>
      <t xml:space="preserve">      财务费用</t>
    </r>
    <r>
      <rPr>
        <sz val="10"/>
        <color rgb="FFFF0000"/>
        <rFont val="宋体"/>
        <family val="3"/>
        <charset val="134"/>
        <scheme val="minor"/>
      </rPr>
      <t>*</t>
    </r>
  </si>
  <si>
    <r>
      <rPr>
        <sz val="10"/>
        <color theme="1"/>
        <rFont val="宋体"/>
        <family val="3"/>
        <charset val="134"/>
        <scheme val="minor"/>
      </rPr>
      <t xml:space="preserve">           其中：利息支出</t>
    </r>
    <r>
      <rPr>
        <sz val="10"/>
        <color rgb="FFFF0000"/>
        <rFont val="宋体"/>
        <family val="3"/>
        <charset val="134"/>
        <scheme val="minor"/>
      </rPr>
      <t>*</t>
    </r>
  </si>
  <si>
    <t xml:space="preserve">                 利息收入</t>
  </si>
  <si>
    <t xml:space="preserve">  加：其他收益</t>
  </si>
  <si>
    <t xml:space="preserve">      投资收益（损失以“-”号填列）</t>
  </si>
  <si>
    <t xml:space="preserve">            其中:对联营企业和合营企业的投资收益</t>
  </si>
  <si>
    <t xml:space="preserve">                 以摊余成本计量的金融资产终止确认收益（损失以"-"号填列）</t>
  </si>
  <si>
    <t xml:space="preserve">      净敞口套期收益（损失以"-"号填列）</t>
  </si>
  <si>
    <t xml:space="preserve">      公允价值变动收益（损失以“-”号填列）</t>
  </si>
  <si>
    <t xml:space="preserve">      信用减值损失（损失以“-”号填列）</t>
  </si>
  <si>
    <t xml:space="preserve">      资产减值损失（损失以“-”号填列）</t>
  </si>
  <si>
    <t xml:space="preserve">      资产处置收益（损失以“-”号填列）</t>
  </si>
  <si>
    <t xml:space="preserve">二、营业利润（亏损以“-”号填列） </t>
  </si>
  <si>
    <t xml:space="preserve">  加：营业外收入</t>
  </si>
  <si>
    <t xml:space="preserve">  减：营业外支出</t>
  </si>
  <si>
    <t>三、利润总额（亏损总额以“-”号填列）</t>
  </si>
  <si>
    <r>
      <rPr>
        <sz val="10"/>
        <color theme="1"/>
        <rFont val="宋体"/>
        <family val="3"/>
        <charset val="134"/>
        <scheme val="minor"/>
      </rPr>
      <t xml:space="preserve">  减：所得税费用</t>
    </r>
    <r>
      <rPr>
        <sz val="10"/>
        <color rgb="FFFF0000"/>
        <rFont val="宋体"/>
        <family val="3"/>
        <charset val="134"/>
        <scheme val="minor"/>
      </rPr>
      <t>*</t>
    </r>
  </si>
  <si>
    <t>四、净利润（净亏损以“-”号填列）</t>
  </si>
  <si>
    <t xml:space="preserve">  （一）按经营持续性分类</t>
  </si>
  <si>
    <t xml:space="preserve">    1. 持续经营净利润（净亏损以"-"号填列</t>
  </si>
  <si>
    <t xml:space="preserve">    2. 终止经营净利润（净亏损以"-"号填列)</t>
  </si>
  <si>
    <t xml:space="preserve">  （二）按所有权归属分类</t>
  </si>
  <si>
    <t xml:space="preserve">    1. 归属于母公司股东的净利润（净亏损以“"-"号填列）</t>
  </si>
  <si>
    <t xml:space="preserve">    2. 少数股东损益（净亏损以“"-"号填列）</t>
  </si>
  <si>
    <t>五、其他综合收益的税后净额</t>
  </si>
  <si>
    <t>（一）归属于母公司所有者的其他综合收益的税后净额</t>
  </si>
  <si>
    <t xml:space="preserve">     1.不能重分类进损益的其他综合收益</t>
  </si>
  <si>
    <t xml:space="preserve">      （1）重新计量设定受益计划变动额</t>
  </si>
  <si>
    <t xml:space="preserve">      （2）权益法下不能转损益的其他综合收益</t>
  </si>
  <si>
    <t xml:space="preserve">      （3）其他权益工具投资公允价值变动</t>
  </si>
  <si>
    <t xml:space="preserve">      （4）企业自身信用风险公允价值变动</t>
  </si>
  <si>
    <t xml:space="preserve">    2. 将重分类进损益的其他综合收益</t>
  </si>
  <si>
    <t xml:space="preserve">      （1）权益法下可转损益的其他综合收益</t>
  </si>
  <si>
    <t xml:space="preserve">      （2）其他债权投资公允价值变动</t>
  </si>
  <si>
    <t xml:space="preserve">      （3）金融资产重分类计入其他综合收益的金额</t>
  </si>
  <si>
    <t xml:space="preserve">      （4）其他债权投资信用减值准备</t>
  </si>
  <si>
    <t xml:space="preserve">      （5）现金流量套期储备</t>
  </si>
  <si>
    <t xml:space="preserve">      （6）外币财务报表折算差额</t>
  </si>
  <si>
    <t>（二）归属于少数股东的其他综合收益的税后净额</t>
  </si>
  <si>
    <t>六. 综合收益总额</t>
  </si>
  <si>
    <t>（一）归属于母公司所有者的综合收益总额</t>
  </si>
  <si>
    <t>（二）归属于少数股东的综合收益总额</t>
  </si>
  <si>
    <t>七. 每股收益</t>
  </si>
  <si>
    <t>（一）基本每股收益</t>
  </si>
  <si>
    <t>（二）稀释每股收益</t>
  </si>
  <si>
    <t>1、利润表请务必按实际情况填报完整，各明细科目合计应与该一级科目填报数相等。</t>
  </si>
  <si>
    <t>4、填写财务数据时，请勿使用剪切（Ctrl+X）功能，会导致表格公式出现错误。</t>
  </si>
  <si>
    <r>
      <rPr>
        <b/>
        <sz val="10"/>
        <color rgb="FF000000"/>
        <rFont val="宋体"/>
        <family val="3"/>
        <charset val="134"/>
      </rPr>
      <t>5、标</t>
    </r>
    <r>
      <rPr>
        <b/>
        <sz val="10"/>
        <color rgb="FFFF0000"/>
        <rFont val="宋体"/>
        <family val="3"/>
        <charset val="134"/>
      </rPr>
      <t>*</t>
    </r>
    <r>
      <rPr>
        <b/>
        <sz val="10"/>
        <color rgb="FF000000"/>
        <rFont val="宋体"/>
        <family val="3"/>
        <charset val="134"/>
      </rPr>
      <t>项会对估值结果产生重大影响，请准确填写。</t>
    </r>
  </si>
  <si>
    <t>主营收入预测表</t>
  </si>
  <si>
    <t>主营业务收入</t>
  </si>
  <si>
    <t>合计</t>
  </si>
  <si>
    <t>填写说明：</t>
  </si>
  <si>
    <t>1、此表为企业未来年度收入预测表，建议按照实际业务分类或产品分类填报，也可以只填报一个总数。</t>
  </si>
  <si>
    <t>2、此表为选填表，请按照实际情况尽量填写，填报情况将影响到估值结果的准确性。</t>
  </si>
  <si>
    <t>3、如果收入很难分类，或收入结构比较单一，可以填报一个数据。</t>
  </si>
  <si>
    <t>单位：元</t>
  </si>
  <si>
    <t>支出项目</t>
  </si>
  <si>
    <t>税收政策统计表</t>
  </si>
  <si>
    <t>分析内容</t>
  </si>
  <si>
    <t>项目</t>
  </si>
  <si>
    <t>税收政策</t>
  </si>
  <si>
    <t>销项税1</t>
  </si>
  <si>
    <t>销项税2</t>
  </si>
  <si>
    <t>销项税3</t>
  </si>
  <si>
    <t>销项税4</t>
  </si>
  <si>
    <t>城建税</t>
  </si>
  <si>
    <t>教育费附加税</t>
  </si>
  <si>
    <t>地方教育费附加税</t>
  </si>
  <si>
    <t>其他税项</t>
  </si>
  <si>
    <t>1、此表为企业会计政策统计表，包括各环节发生的税金等。</t>
  </si>
  <si>
    <t>3、企业所得税比率最大值为25%。</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</si>
  <si>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</si>
  <si>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</si>
  <si>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</si>
  <si>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</si>
  <si>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</si>
  <si>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</si>
  <si>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</si>
  <si>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</si>
  <si>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</si>
  <si>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</si>
  <si>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</si>
  <si>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</si>
  <si>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</si>
  <si>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</si>
  <si>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</si>
  <si>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</si>
  <si>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</si>
  <si>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</si>
  <si>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</si>
  <si>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</si>
  <si>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</si>
  <si>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</si>
  <si>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</si>
  <si>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</si>
  <si>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</si>
  <si>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</si>
  <si>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</si>
  <si>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</si>
  <si>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</si>
  <si>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</si>
  <si>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q0031</t>
  </si>
  <si>
    <t>q0032</t>
  </si>
  <si>
    <r>
      <t>统一社会信用代码</t>
    </r>
    <r>
      <rPr>
        <sz val="11"/>
        <color rgb="FFFF0000"/>
        <rFont val="等线"/>
        <family val="3"/>
        <charset val="134"/>
      </rPr>
      <t>*</t>
    </r>
    <phoneticPr fontId="50" type="noConversion"/>
  </si>
  <si>
    <r>
      <t>公司主营业务概述</t>
    </r>
    <r>
      <rPr>
        <sz val="11"/>
        <color rgb="FFFF0000"/>
        <rFont val="等线"/>
        <family val="3"/>
        <charset val="134"/>
      </rPr>
      <t>*</t>
    </r>
    <phoneticPr fontId="50" type="noConversion"/>
  </si>
  <si>
    <t>100字以内，请描述公司产品或服务</t>
    <phoneticPr fontId="50" type="noConversion"/>
  </si>
  <si>
    <t>ProReport0002</t>
    <phoneticPr fontId="50" type="noConversion"/>
  </si>
  <si>
    <t>港股</t>
  </si>
  <si>
    <t>北交所</t>
    <phoneticPr fontId="50" type="noConversion"/>
  </si>
  <si>
    <t>科创板</t>
    <phoneticPr fontId="50" type="noConversion"/>
  </si>
  <si>
    <t>创业板</t>
    <phoneticPr fontId="50" type="noConversion"/>
  </si>
  <si>
    <t>港股综合企业</t>
  </si>
  <si>
    <t>北交所农、林、牧、渔业</t>
    <phoneticPr fontId="50" type="noConversion"/>
  </si>
  <si>
    <t>科创板农、林、牧、渔业</t>
    <phoneticPr fontId="50" type="noConversion"/>
  </si>
  <si>
    <t>创业板农、林、牧、渔业</t>
    <phoneticPr fontId="50" type="noConversion"/>
  </si>
  <si>
    <t>港股公用事业</t>
  </si>
  <si>
    <t>港股地产建筑业</t>
  </si>
  <si>
    <t>北交所采矿业</t>
    <phoneticPr fontId="50" type="noConversion"/>
  </si>
  <si>
    <t>科创板采矿业</t>
    <phoneticPr fontId="50" type="noConversion"/>
  </si>
  <si>
    <t>创业板采矿业</t>
    <phoneticPr fontId="50" type="noConversion"/>
  </si>
  <si>
    <t>港股金融业</t>
  </si>
  <si>
    <t>港股原材料业</t>
  </si>
  <si>
    <t>北交所制造业</t>
    <phoneticPr fontId="50" type="noConversion"/>
  </si>
  <si>
    <t>科创板制造业</t>
    <phoneticPr fontId="50" type="noConversion"/>
  </si>
  <si>
    <t>创业板制造业</t>
    <phoneticPr fontId="50" type="noConversion"/>
  </si>
  <si>
    <t>港股电讯业</t>
  </si>
  <si>
    <t>港股非必需性消费</t>
  </si>
  <si>
    <t>港股资讯科技业</t>
  </si>
  <si>
    <t>港股工业</t>
  </si>
  <si>
    <t>港股必需性消费</t>
  </si>
  <si>
    <t>港股能源业</t>
  </si>
  <si>
    <t>港股医疗保健业</t>
  </si>
  <si>
    <t>港股其他</t>
  </si>
  <si>
    <t>北交所电力、热力、燃气及水生产和供应业</t>
    <phoneticPr fontId="50" type="noConversion"/>
  </si>
  <si>
    <t>科创板电力、热力、燃气及水生产和供应业</t>
    <phoneticPr fontId="50" type="noConversion"/>
  </si>
  <si>
    <t>创业板电力、热力、燃气及水生产和供应业</t>
    <phoneticPr fontId="50" type="noConversion"/>
  </si>
  <si>
    <t>北交所建筑业</t>
    <phoneticPr fontId="50" type="noConversion"/>
  </si>
  <si>
    <t>科创板建筑业</t>
    <phoneticPr fontId="50" type="noConversion"/>
  </si>
  <si>
    <t>创业板建筑业</t>
    <phoneticPr fontId="50" type="noConversion"/>
  </si>
  <si>
    <t>北交所批发和零售业</t>
    <phoneticPr fontId="50" type="noConversion"/>
  </si>
  <si>
    <t>科创板批发和零售业</t>
    <phoneticPr fontId="50" type="noConversion"/>
  </si>
  <si>
    <t>创业板批发和零售业</t>
    <phoneticPr fontId="50" type="noConversion"/>
  </si>
  <si>
    <t>北交所交通运输、仓储和邮政业</t>
    <phoneticPr fontId="50" type="noConversion"/>
  </si>
  <si>
    <t>科创板交通运输、仓储和邮政业</t>
    <phoneticPr fontId="50" type="noConversion"/>
  </si>
  <si>
    <t>创业板交通运输、仓储和邮政业</t>
    <phoneticPr fontId="50" type="noConversion"/>
  </si>
  <si>
    <t>北交所住宿和餐饮业</t>
    <phoneticPr fontId="50" type="noConversion"/>
  </si>
  <si>
    <t>科创板住宿和餐饮业</t>
    <phoneticPr fontId="50" type="noConversion"/>
  </si>
  <si>
    <t>创业板住宿和餐饮业</t>
    <phoneticPr fontId="50" type="noConversion"/>
  </si>
  <si>
    <t>北交所信息传输、软件和信息技术服务业</t>
    <phoneticPr fontId="50" type="noConversion"/>
  </si>
  <si>
    <t>科创板信息传输、软件和信息技术服务业</t>
    <phoneticPr fontId="50" type="noConversion"/>
  </si>
  <si>
    <t>创业板信息传输、软件和信息技术服务业</t>
    <phoneticPr fontId="50" type="noConversion"/>
  </si>
  <si>
    <t>北交所金融业</t>
    <phoneticPr fontId="50" type="noConversion"/>
  </si>
  <si>
    <t>科创板金融业</t>
    <phoneticPr fontId="50" type="noConversion"/>
  </si>
  <si>
    <t>创业板金融业</t>
    <phoneticPr fontId="50" type="noConversion"/>
  </si>
  <si>
    <t>北交所房地产业</t>
    <phoneticPr fontId="50" type="noConversion"/>
  </si>
  <si>
    <t>科创板房地产业</t>
    <phoneticPr fontId="50" type="noConversion"/>
  </si>
  <si>
    <t>创业板房地产业</t>
    <phoneticPr fontId="50" type="noConversion"/>
  </si>
  <si>
    <t>房地产业</t>
    <phoneticPr fontId="50" type="noConversion"/>
  </si>
  <si>
    <t>北交所租赁和商务服务业</t>
    <phoneticPr fontId="50" type="noConversion"/>
  </si>
  <si>
    <t>科创板租赁和商务服务业</t>
    <phoneticPr fontId="50" type="noConversion"/>
  </si>
  <si>
    <t>创业板租赁和商务服务业</t>
    <phoneticPr fontId="50" type="noConversion"/>
  </si>
  <si>
    <t>北交所科学研究和技术服务业</t>
    <phoneticPr fontId="50" type="noConversion"/>
  </si>
  <si>
    <t>科创板科学研究和技术服务业</t>
    <phoneticPr fontId="50" type="noConversion"/>
  </si>
  <si>
    <t>创业板科学研究和技术服务业</t>
    <phoneticPr fontId="50" type="noConversion"/>
  </si>
  <si>
    <t>北交所水利、环境和公共设施管理业</t>
    <phoneticPr fontId="50" type="noConversion"/>
  </si>
  <si>
    <t>科创板水利、环境和公共设施管理业</t>
    <phoneticPr fontId="50" type="noConversion"/>
  </si>
  <si>
    <t>创业板水利、环境和公共设施管理业</t>
    <phoneticPr fontId="50" type="noConversion"/>
  </si>
  <si>
    <t>北交所居民服务、修理和其他服务业</t>
    <phoneticPr fontId="50" type="noConversion"/>
  </si>
  <si>
    <t>科创板居民服务、修理和其他服务业</t>
    <phoneticPr fontId="50" type="noConversion"/>
  </si>
  <si>
    <t>创业板居民服务、修理和其他服务业</t>
    <phoneticPr fontId="50" type="noConversion"/>
  </si>
  <si>
    <t>北交所教育</t>
    <phoneticPr fontId="50" type="noConversion"/>
  </si>
  <si>
    <t>科创板教育</t>
    <phoneticPr fontId="50" type="noConversion"/>
  </si>
  <si>
    <t>创业板教育</t>
    <phoneticPr fontId="50" type="noConversion"/>
  </si>
  <si>
    <t>教育</t>
    <phoneticPr fontId="50" type="noConversion"/>
  </si>
  <si>
    <t>北交所卫生和社会工作</t>
    <phoneticPr fontId="50" type="noConversion"/>
  </si>
  <si>
    <t>科创板卫生和社会工作</t>
    <phoneticPr fontId="50" type="noConversion"/>
  </si>
  <si>
    <t>创业板卫生和社会工作</t>
    <phoneticPr fontId="50" type="noConversion"/>
  </si>
  <si>
    <t>北交所文化、体育和娱乐业</t>
    <phoneticPr fontId="50" type="noConversion"/>
  </si>
  <si>
    <t>科创板文化、体育和娱乐业</t>
    <phoneticPr fontId="50" type="noConversion"/>
  </si>
  <si>
    <t>创业板文化、体育和娱乐业</t>
    <phoneticPr fontId="50" type="noConversion"/>
  </si>
  <si>
    <t>北交所综合</t>
    <phoneticPr fontId="50" type="noConversion"/>
  </si>
  <si>
    <t>科创板综合</t>
    <phoneticPr fontId="50" type="noConversion"/>
  </si>
  <si>
    <t>创业板综合</t>
    <phoneticPr fontId="50" type="noConversion"/>
  </si>
  <si>
    <t>未来年度资本性支出计划表</t>
  </si>
  <si>
    <t>房屋建筑物</t>
  </si>
  <si>
    <t>房屋构筑物</t>
  </si>
  <si>
    <t>车辆</t>
  </si>
  <si>
    <t>机器设备</t>
  </si>
  <si>
    <t>办公家具</t>
  </si>
  <si>
    <t>电子设备</t>
  </si>
  <si>
    <t>住宅用地</t>
  </si>
  <si>
    <t>商业用地</t>
  </si>
  <si>
    <t>工业用地</t>
  </si>
  <si>
    <t>其他无形资产</t>
  </si>
  <si>
    <t>长期待摊费用</t>
  </si>
  <si>
    <t>折旧摊销政策统计表</t>
  </si>
  <si>
    <t>原值(元)</t>
  </si>
  <si>
    <t>净值(元 )</t>
  </si>
  <si>
    <t>折旧摊销年限(年)</t>
  </si>
  <si>
    <t>残值率(%)</t>
  </si>
  <si>
    <t>折旧摊销政策</t>
  </si>
  <si>
    <t>备注</t>
  </si>
  <si>
    <t>其他无形资产中，自助研发的无形资产无需进行填写考虑，现金流预测中已经考虑无形资产对企业现金流的贡献，估值包含企业自助研发的无形资产。外购的无形资产例如财务软件，生产线控制系统等可计入其中，按企业实际摊销年限进行填写。长期待摊费用中所涉及的相关费用可按照费用金额占总金额的比例计算，摊销年限=各项费用摊销年限权重*摊销年限。</t>
  </si>
  <si>
    <t>税率 (%)</t>
  </si>
  <si>
    <r>
      <rPr>
        <sz val="10"/>
        <rFont val="等线"/>
        <family val="3"/>
        <charset val="134"/>
      </rPr>
      <t>企业所得税</t>
    </r>
    <r>
      <rPr>
        <sz val="10"/>
        <color rgb="FFFF0000"/>
        <rFont val="等线"/>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</si>
</sst>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Red]\(0.00\)"/>
    <numFmt numFmtId="177" formatCode="yyyy/m/d;@"/>
    <numFmt numFmtId="178" formatCode="0_);[Red]\(0\)"/>
  </numFmts>
  <fonts count="53">
    <font>
      <sz val="11"/>
      <color theme="1"/>
      <name val="宋体"/>
      <charset val="134"/>
      <scheme val="minor"/>
    </font>
    <font>
      <sz val="11"/>
      <color theme="1"/>
      <name val="等线"/>
      <family val="3"/>
      <charset val="134"/>
    </font>
    <font>
      <b/>
      <sz val="16"/>
      <color theme="0"/>
      <name val="等线"/>
      <family val="3"/>
      <charset val="134"/>
    </font>
    <font>
      <b/>
      <sz val="20"/>
      <color theme="1"/>
      <name val="等线"/>
      <family val="3"/>
      <charset val="134"/>
    </font>
    <font>
      <b/>
      <sz val="10"/>
      <color theme="1"/>
      <name val="等线"/>
      <family val="3"/>
      <charset val="134"/>
    </font>
    <font>
      <sz val="10"/>
      <color theme="1"/>
      <name val="等线"/>
      <family val="3"/>
      <charset val="134"/>
    </font>
    <font>
      <b/>
      <sz val="10"/>
      <name val="等线"/>
      <family val="3"/>
      <charset val="134"/>
    </font>
    <font>
      <sz val="10"/>
      <name val="等线"/>
      <family val="3"/>
      <charset val="134"/>
    </font>
    <font>
      <sz val="10"/>
      <color theme="1"/>
      <name val="宋体"/>
      <family val="3"/>
      <charset val="134"/>
      <scheme val="minor"/>
    </font>
    <font>
      <b/>
      <sz val="9"/>
      <color rgb="FFFF0000"/>
      <name val="宋体"/>
      <family val="3"/>
      <charset val="134"/>
      <scheme val="minor"/>
    </font>
    <font>
      <b/>
      <sz val="9"/>
      <color theme="1"/>
      <name val="宋体"/>
      <family val="3"/>
      <charset val="134"/>
      <scheme val="minor"/>
    </font>
    <font>
      <b/>
      <sz val="9"/>
      <color rgb="FF000000"/>
      <name val="宋体"/>
      <family val="3"/>
      <charset val="134"/>
      <scheme val="major"/>
    </font>
    <font>
      <b/>
      <sz val="9"/>
      <color rgb="FFFF0000"/>
      <name val="宋体"/>
      <family val="3"/>
      <charset val="134"/>
      <scheme val="major"/>
    </font>
    <font>
      <b/>
      <sz val="11"/>
      <color theme="1"/>
      <name val="宋体"/>
      <family val="3"/>
      <charset val="134"/>
      <scheme val="minor"/>
    </font>
    <font>
      <sz val="22"/>
      <name val="等线"/>
      <family val="3"/>
      <charset val="134"/>
    </font>
    <font>
      <sz val="12"/>
      <name val="等线"/>
      <family val="3"/>
      <charset val="134"/>
    </font>
    <font>
      <b/>
      <sz val="16"/>
      <name val="等线"/>
      <family val="3"/>
      <charset val="134"/>
    </font>
    <font>
      <sz val="11"/>
      <name val="等线"/>
      <family val="3"/>
      <charset val="134"/>
    </font>
    <font>
      <b/>
      <sz val="12"/>
      <name val="等线"/>
      <family val="3"/>
      <charset val="134"/>
    </font>
    <font>
      <sz val="10"/>
      <color theme="1"/>
      <name val="宋体"/>
      <family val="3"/>
      <charset val="134"/>
    </font>
    <font>
      <b/>
      <sz val="16"/>
      <color theme="0"/>
      <name val="宋体"/>
      <family val="3"/>
      <charset val="134"/>
      <scheme val="minor"/>
    </font>
    <font>
      <b/>
      <sz val="11"/>
      <color theme="1"/>
      <name val="宋体"/>
      <family val="3"/>
      <charset val="134"/>
    </font>
    <font>
      <b/>
      <sz val="10"/>
      <color theme="1"/>
      <name val="宋体"/>
      <family val="3"/>
      <charset val="134"/>
      <scheme val="minor"/>
    </font>
    <font>
      <sz val="9"/>
      <color theme="1"/>
      <name val="宋体"/>
      <family val="3"/>
      <charset val="134"/>
      <scheme val="major"/>
    </font>
    <font>
      <sz val="9"/>
      <color rgb="FF000000"/>
      <name val="宋体"/>
      <family val="3"/>
      <charset val="134"/>
      <scheme val="major"/>
    </font>
    <font>
      <b/>
      <sz val="9"/>
      <color rgb="FFFF0000"/>
      <name val="宋体"/>
      <family val="3"/>
      <charset val="134"/>
    </font>
    <font>
      <b/>
      <sz val="9"/>
      <color rgb="FF000000"/>
      <name val="宋体"/>
      <family val="3"/>
      <charset val="134"/>
    </font>
    <font>
      <b/>
      <sz val="11"/>
      <color rgb="FF000000"/>
      <name val="宋体"/>
      <family val="3"/>
      <charset val="134"/>
    </font>
    <font>
      <b/>
      <sz val="10"/>
      <color rgb="FF000000"/>
      <name val="宋体"/>
      <family val="3"/>
      <charset val="134"/>
    </font>
    <font>
      <sz val="11"/>
      <color rgb="FF000000"/>
      <name val="宋体"/>
      <family val="3"/>
      <charset val="134"/>
    </font>
    <font>
      <sz val="9"/>
      <color theme="1"/>
      <name val="宋体"/>
      <family val="3"/>
      <charset val="134"/>
      <scheme val="minor"/>
    </font>
    <font>
      <sz val="11"/>
      <name val="宋体"/>
      <family val="3"/>
      <charset val="134"/>
      <scheme val="minor"/>
    </font>
    <font>
      <b/>
      <sz val="14"/>
      <color theme="0"/>
      <name val="等线"/>
      <family val="3"/>
      <charset val="134"/>
    </font>
    <font>
      <b/>
      <sz val="11"/>
      <color theme="0"/>
      <name val="等线"/>
      <family val="3"/>
      <charset val="134"/>
    </font>
    <font>
      <sz val="11"/>
      <color theme="0"/>
      <name val="等线"/>
      <family val="3"/>
      <charset val="134"/>
    </font>
    <font>
      <sz val="11"/>
      <color rgb="FFFF0000"/>
      <name val="等线"/>
      <family val="3"/>
      <charset val="134"/>
    </font>
    <font>
      <u/>
      <sz val="11"/>
      <color theme="10"/>
      <name val="等线"/>
      <family val="3"/>
      <charset val="134"/>
    </font>
    <font>
      <b/>
      <sz val="11"/>
      <color theme="1"/>
      <name val="等线"/>
      <family val="3"/>
      <charset val="134"/>
    </font>
    <font>
      <b/>
      <sz val="16"/>
      <color theme="1"/>
      <name val="等线"/>
      <family val="3"/>
      <charset val="134"/>
    </font>
    <font>
      <sz val="18"/>
      <color theme="1"/>
      <name val="等线"/>
      <family val="3"/>
      <charset val="134"/>
    </font>
    <font>
      <sz val="12"/>
      <color theme="1"/>
      <name val="等线"/>
      <family val="3"/>
      <charset val="134"/>
    </font>
    <font>
      <u/>
      <sz val="11"/>
      <color theme="10"/>
      <name val="宋体"/>
      <family val="3"/>
      <charset val="134"/>
    </font>
    <font>
      <sz val="11"/>
      <color theme="1"/>
      <name val="宋体"/>
      <family val="3"/>
      <charset val="134"/>
      <scheme val="minor"/>
    </font>
    <font>
      <sz val="12"/>
      <name val="宋体"/>
      <family val="3"/>
      <charset val="134"/>
    </font>
    <font>
      <sz val="10"/>
      <color rgb="FFFF0000"/>
      <name val="等线"/>
      <family val="3"/>
      <charset val="134"/>
    </font>
    <font>
      <sz val="10"/>
      <color rgb="FFFF0000"/>
      <name val="宋体"/>
      <family val="3"/>
      <charset val="134"/>
      <scheme val="minor"/>
    </font>
    <font>
      <b/>
      <sz val="10"/>
      <color rgb="FFFF0000"/>
      <name val="宋体"/>
      <family val="3"/>
      <charset val="134"/>
    </font>
    <font>
      <sz val="8"/>
      <name val="宋体"/>
      <family val="3"/>
      <charset val="134"/>
    </font>
    <font>
      <sz val="9"/>
      <name val="宋体"/>
      <family val="3"/>
      <charset val="134"/>
    </font>
    <font>
      <b/>
      <sz val="9"/>
      <name val="宋体"/>
      <family val="3"/>
      <charset val="134"/>
    </font>
    <font>
      <sz val="9"/>
      <name val="宋体"/>
      <family val="3"/>
      <charset val="134"/>
      <scheme val="minor"/>
    </font>
    <font>
      <sz val="11"/>
      <color theme="1"/>
      <name val="宋体"/>
      <family val="3"/>
      <charset val="134"/>
      <scheme val="minor"/>
    </font>
    <font>
      <sz val="14"/>
      <color theme="1"/>
      <name val="等线"/>
      <family val="3"/>
      <charset val="134"/>
    </font>
  </fonts>
  <fills count="13">
    <fill>
      <patternFill patternType="none"/>
    </fill>
    <fill>
      <patternFill patternType="gray125"/>
    </fill>
    <fill>
      <patternFill patternType="solid">
        <fgColor theme="0"/>
        <bgColor indexed="64"/>
      </patternFill>
    </fill>
    <fill>
      <patternFill patternType="solid">
        <fgColor rgb="FF4393FF"/>
        <bgColor indexed="64"/>
      </patternFill>
    </fill>
    <fill>
      <patternFill patternType="solid">
        <fgColor rgb="FFD9D9D9"/>
        <bgColor indexed="64"/>
      </patternFill>
    </fill>
    <fill>
      <patternFill patternType="solid">
        <fgColor theme="0" tint="-0.14996795556505021"/>
        <bgColor indexed="64"/>
      </patternFill>
    </fill>
    <fill>
      <patternFill patternType="solid">
        <fgColor theme="2"/>
        <bgColor indexed="64"/>
      </patternFill>
    </fill>
    <fill>
      <gradientFill degree="45">
        <stop position="0">
          <color rgb="FFFFFFFF"/>
        </stop>
        <stop position="1">
          <color theme="0"/>
        </stop>
      </gradientFill>
    </fill>
    <fill>
      <patternFill patternType="solid">
        <fgColor theme="6" tint="0.59999389629810485"/>
        <bgColor indexed="64"/>
      </patternFill>
    </fill>
    <fill>
      <patternFill patternType="solid">
        <fgColor theme="8" tint="0.79973754081850645"/>
        <bgColor indexed="64"/>
      </patternFill>
    </fill>
    <fill>
      <patternFill patternType="solid">
        <fgColor theme="8" tint="0.79976805932798245"/>
        <bgColor indexed="64"/>
      </patternFill>
    </fill>
    <fill>
      <patternFill patternType="solid">
        <fgColor theme="3" tint="0.79995117038483843"/>
        <bgColor indexed="64"/>
      </patternFill>
    </fill>
    <fill>
      <patternFill patternType="solid">
        <fgColor rgb="FF0379FB"/>
        <bgColor indexed="64"/>
      </patternFill>
    </fill>
  </fills>
  <borders count="5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rgb="FF000000"/>
      </right>
      <top/>
      <bottom/>
      <diagonal/>
    </border>
    <border>
      <left style="medium">
        <color auto="1"/>
      </left>
      <right/>
      <top/>
      <bottom style="thin">
        <color auto="1"/>
      </bottom>
      <diagonal/>
    </border>
    <border>
      <left style="medium">
        <color auto="1"/>
      </left>
      <right/>
      <top style="thin">
        <color auto="1"/>
      </top>
      <bottom/>
      <diagonal/>
    </border>
    <border>
      <left/>
      <right style="thin">
        <color rgb="FF000000"/>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6">
    <xf numFmtId="0" fontId="0" fillId="0" borderId="0">
      <alignment vertical="center"/>
    </xf>
    <xf numFmtId="43" fontId="42"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42" fillId="0" borderId="0">
      <alignment vertical="center"/>
    </xf>
    <xf numFmtId="43" fontId="42" fillId="0" borderId="0" applyFont="0" applyFill="0" applyBorder="0" applyAlignment="0" applyProtection="0">
      <alignment vertical="center"/>
    </xf>
    <xf numFmtId="0" fontId="43" fillId="0" borderId="0"/>
    <xf numFmtId="0" fontId="43" fillId="0" borderId="0"/>
    <xf numFmtId="0" fontId="43" fillId="0" borderId="0">
      <alignment vertical="center"/>
    </xf>
    <xf numFmtId="0" fontId="42" fillId="0" borderId="0">
      <alignment vertical="center"/>
    </xf>
    <xf numFmtId="0" fontId="42" fillId="0" borderId="0"/>
    <xf numFmtId="0" fontId="42" fillId="0" borderId="0"/>
    <xf numFmtId="0" fontId="42" fillId="0" borderId="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cellStyleXfs>
  <cellXfs count="336">
    <xf numFmtId="0" fontId="0" fillId="0" borderId="0" xfId="0">
      <alignment vertical="center"/>
    </xf>
    <xf numFmtId="0" fontId="0" fillId="0" borderId="0" xfId="0" applyAlignment="1"/>
    <xf numFmtId="49" fontId="0" fillId="0" borderId="0" xfId="0" applyNumberFormat="1">
      <alignment vertical="center"/>
    </xf>
    <xf numFmtId="49" fontId="0" fillId="0" borderId="0" xfId="0" applyNumberFormat="1" applyAlignment="1"/>
    <xf numFmtId="0" fontId="0" fillId="0" borderId="0" xfId="0" applyFont="1" applyFill="1" applyAlignment="1">
      <alignment vertical="center"/>
    </xf>
    <xf numFmtId="0" fontId="1" fillId="2" borderId="0" xfId="12" applyFont="1" applyFill="1" applyAlignment="1"/>
    <xf numFmtId="0" fontId="3" fillId="2" borderId="0" xfId="12" applyFont="1" applyFill="1" applyAlignment="1" applyProtection="1">
      <alignment vertical="center"/>
      <protection locked="0"/>
    </xf>
    <xf numFmtId="0" fontId="1" fillId="2" borderId="4" xfId="12" applyFont="1" applyFill="1" applyBorder="1" applyAlignment="1" applyProtection="1"/>
    <xf numFmtId="0" fontId="1" fillId="2" borderId="5" xfId="12" applyFont="1" applyFill="1" applyBorder="1" applyAlignment="1" applyProtection="1"/>
    <xf numFmtId="14" fontId="1" fillId="2" borderId="6" xfId="12" applyNumberFormat="1" applyFont="1" applyFill="1" applyBorder="1" applyAlignment="1" applyProtection="1">
      <alignment horizontal="right" vertical="center"/>
    </xf>
    <xf numFmtId="0" fontId="1" fillId="2" borderId="0" xfId="12" applyFont="1" applyFill="1" applyAlignment="1" applyProtection="1">
      <alignment vertical="center"/>
      <protection locked="0"/>
    </xf>
    <xf numFmtId="43" fontId="5" fillId="2" borderId="11" xfId="15" applyFont="1" applyFill="1" applyBorder="1" applyAlignment="1" applyProtection="1">
      <protection locked="0"/>
    </xf>
    <xf numFmtId="43" fontId="5" fillId="2" borderId="12" xfId="15" applyFont="1" applyFill="1" applyBorder="1" applyAlignment="1" applyProtection="1">
      <protection locked="0"/>
    </xf>
    <xf numFmtId="0" fontId="4" fillId="0" borderId="13" xfId="11" applyFont="1" applyFill="1" applyBorder="1" applyAlignment="1" applyProtection="1">
      <alignment horizontal="center"/>
    </xf>
    <xf numFmtId="43" fontId="5" fillId="0" borderId="14" xfId="15" applyFont="1" applyFill="1" applyBorder="1" applyAlignment="1" applyProtection="1"/>
    <xf numFmtId="43" fontId="5" fillId="0" borderId="15" xfId="15" applyFont="1" applyFill="1" applyBorder="1" applyAlignment="1" applyProtection="1"/>
    <xf numFmtId="0" fontId="7" fillId="2" borderId="7" xfId="8" applyFont="1" applyFill="1" applyBorder="1" applyAlignment="1" applyProtection="1">
      <alignment horizontal="center" vertical="center"/>
    </xf>
    <xf numFmtId="0" fontId="7" fillId="2" borderId="8" xfId="8" applyFont="1" applyFill="1" applyBorder="1" applyAlignment="1" applyProtection="1"/>
    <xf numFmtId="0" fontId="7" fillId="2" borderId="14" xfId="8" applyFont="1" applyFill="1" applyBorder="1" applyAlignment="1" applyProtection="1"/>
    <xf numFmtId="0" fontId="12" fillId="0" borderId="24" xfId="0" applyFont="1" applyFill="1" applyBorder="1" applyAlignment="1" applyProtection="1">
      <alignment horizontal="left" vertical="center"/>
      <protection locked="0"/>
    </xf>
    <xf numFmtId="0" fontId="14" fillId="2" borderId="0" xfId="8" applyFont="1" applyFill="1" applyAlignment="1" applyProtection="1">
      <protection locked="0"/>
    </xf>
    <xf numFmtId="0" fontId="15" fillId="2" borderId="0" xfId="8" applyFont="1" applyFill="1" applyAlignment="1" applyProtection="1">
      <protection locked="0"/>
    </xf>
    <xf numFmtId="0" fontId="15" fillId="2" borderId="4" xfId="8" applyFont="1" applyFill="1" applyBorder="1" applyAlignment="1" applyProtection="1">
      <alignment horizontal="left"/>
    </xf>
    <xf numFmtId="0" fontId="16" fillId="2" borderId="27" xfId="8" applyFont="1" applyFill="1" applyBorder="1" applyAlignment="1" applyProtection="1">
      <alignment horizontal="center"/>
    </xf>
    <xf numFmtId="0" fontId="15" fillId="2" borderId="5" xfId="8" applyFont="1" applyFill="1" applyBorder="1" applyAlignment="1" applyProtection="1"/>
    <xf numFmtId="0" fontId="17" fillId="2" borderId="6" xfId="8" applyFont="1" applyFill="1" applyBorder="1" applyAlignment="1" applyProtection="1">
      <alignment horizontal="right"/>
    </xf>
    <xf numFmtId="0" fontId="7" fillId="2" borderId="7" xfId="8" applyFont="1" applyFill="1" applyBorder="1" applyAlignment="1" applyProtection="1">
      <alignment vertical="center"/>
      <protection locked="0"/>
    </xf>
    <xf numFmtId="43" fontId="7" fillId="2" borderId="8" xfId="15" applyFont="1" applyFill="1" applyBorder="1" applyAlignment="1" applyProtection="1">
      <protection locked="0"/>
    </xf>
    <xf numFmtId="43" fontId="7" fillId="2" borderId="9" xfId="15" applyFont="1" applyFill="1" applyBorder="1" applyAlignment="1" applyProtection="1">
      <protection locked="0"/>
    </xf>
    <xf numFmtId="0" fontId="6" fillId="2" borderId="13" xfId="8" applyFont="1" applyFill="1" applyBorder="1" applyAlignment="1" applyProtection="1">
      <alignment horizontal="center" vertical="center"/>
    </xf>
    <xf numFmtId="43" fontId="7" fillId="2" borderId="14" xfId="15" applyFont="1" applyFill="1" applyBorder="1" applyAlignment="1" applyProtection="1"/>
    <xf numFmtId="43" fontId="7" fillId="2" borderId="15" xfId="15" applyFont="1" applyFill="1" applyBorder="1" applyAlignment="1" applyProtection="1"/>
    <xf numFmtId="0" fontId="12" fillId="2" borderId="19" xfId="8" applyFont="1" applyFill="1" applyBorder="1" applyAlignment="1" applyProtection="1"/>
    <xf numFmtId="0" fontId="18" fillId="2" borderId="20" xfId="8" applyFont="1" applyFill="1" applyBorder="1" applyAlignment="1" applyProtection="1"/>
    <xf numFmtId="0" fontId="18" fillId="2" borderId="21" xfId="8" applyFont="1" applyFill="1" applyBorder="1" applyAlignment="1" applyProtection="1"/>
    <xf numFmtId="0" fontId="18" fillId="2" borderId="25" xfId="8" applyFont="1" applyFill="1" applyBorder="1" applyAlignment="1" applyProtection="1">
      <protection locked="0"/>
    </xf>
    <xf numFmtId="0" fontId="18" fillId="2" borderId="26" xfId="8" applyFont="1" applyFill="1" applyBorder="1" applyAlignment="1" applyProtection="1">
      <protection locked="0"/>
    </xf>
    <xf numFmtId="0" fontId="15" fillId="2" borderId="0" xfId="8" applyFont="1" applyFill="1" applyAlignment="1" applyProtection="1"/>
    <xf numFmtId="0" fontId="19" fillId="0" borderId="0" xfId="0" applyFont="1" applyFill="1" applyAlignment="1">
      <alignment vertical="center"/>
    </xf>
    <xf numFmtId="43" fontId="0" fillId="0" borderId="0" xfId="1" applyFont="1" applyAlignment="1">
      <alignment horizontal="right" vertical="center"/>
    </xf>
    <xf numFmtId="43" fontId="0" fillId="0" borderId="0" xfId="1" applyFont="1" applyAlignment="1">
      <alignment vertical="center"/>
    </xf>
    <xf numFmtId="176" fontId="21" fillId="0" borderId="4" xfId="9" applyNumberFormat="1" applyFont="1" applyFill="1" applyBorder="1" applyAlignment="1">
      <alignment vertical="center"/>
    </xf>
    <xf numFmtId="0" fontId="0" fillId="0" borderId="27" xfId="0" applyFont="1" applyFill="1" applyBorder="1" applyAlignment="1">
      <alignment vertical="center"/>
    </xf>
    <xf numFmtId="0" fontId="0" fillId="0" borderId="27" xfId="0" applyFont="1" applyFill="1" applyBorder="1" applyAlignment="1">
      <alignment horizontal="right" vertical="center"/>
    </xf>
    <xf numFmtId="43" fontId="0" fillId="0" borderId="31" xfId="1" applyFont="1" applyFill="1" applyBorder="1" applyAlignment="1">
      <alignment horizontal="right" vertical="center"/>
    </xf>
    <xf numFmtId="49" fontId="8" fillId="0" borderId="7" xfId="0" applyNumberFormat="1" applyFont="1" applyFill="1" applyBorder="1" applyAlignment="1">
      <alignment horizontal="justify" vertical="center"/>
    </xf>
    <xf numFmtId="43" fontId="8" fillId="0" borderId="8" xfId="6" applyFont="1" applyFill="1" applyBorder="1" applyAlignment="1" applyProtection="1">
      <alignment horizontal="right" vertical="center"/>
      <protection locked="0"/>
    </xf>
    <xf numFmtId="43" fontId="8" fillId="0" borderId="9" xfId="6" applyFont="1" applyFill="1" applyBorder="1" applyAlignment="1" applyProtection="1">
      <alignment horizontal="right" vertical="center"/>
      <protection locked="0"/>
    </xf>
    <xf numFmtId="49" fontId="8" fillId="0" borderId="7" xfId="0" applyNumberFormat="1" applyFont="1" applyFill="1" applyBorder="1" applyAlignment="1">
      <alignment horizontal="left" vertical="center"/>
    </xf>
    <xf numFmtId="49" fontId="8" fillId="0" borderId="7" xfId="0" applyNumberFormat="1" applyFont="1" applyBorder="1" applyAlignment="1">
      <alignment horizontal="justify" vertical="center"/>
    </xf>
    <xf numFmtId="49" fontId="22" fillId="0" borderId="7" xfId="0" applyNumberFormat="1" applyFont="1" applyFill="1" applyBorder="1" applyAlignment="1">
      <alignment horizontal="justify" vertical="center"/>
    </xf>
    <xf numFmtId="43" fontId="8" fillId="0" borderId="8" xfId="6" applyFont="1" applyFill="1" applyBorder="1" applyAlignment="1">
      <alignment horizontal="right" vertical="center"/>
    </xf>
    <xf numFmtId="43" fontId="8" fillId="0" borderId="9" xfId="6" applyFont="1" applyFill="1" applyBorder="1" applyAlignment="1">
      <alignment horizontal="right" vertical="center"/>
    </xf>
    <xf numFmtId="0" fontId="0" fillId="0" borderId="9" xfId="10" applyFont="1" applyFill="1" applyBorder="1" applyAlignment="1" applyProtection="1">
      <alignment vertical="center"/>
      <protection locked="0"/>
    </xf>
    <xf numFmtId="43" fontId="8" fillId="0" borderId="8" xfId="6" applyFont="1" applyFill="1" applyBorder="1" applyAlignment="1" applyProtection="1">
      <alignment vertical="center"/>
      <protection locked="0"/>
    </xf>
    <xf numFmtId="49" fontId="8" fillId="5" borderId="7" xfId="0" applyNumberFormat="1" applyFont="1" applyFill="1" applyBorder="1" applyAlignment="1">
      <alignment horizontal="justify" vertical="center"/>
    </xf>
    <xf numFmtId="43" fontId="8" fillId="5" borderId="8" xfId="6" applyFont="1" applyFill="1" applyBorder="1" applyAlignment="1">
      <alignment horizontal="right" vertical="center"/>
    </xf>
    <xf numFmtId="43" fontId="8" fillId="5" borderId="9" xfId="6" applyFont="1" applyFill="1" applyBorder="1" applyAlignment="1">
      <alignment horizontal="right" vertical="center"/>
    </xf>
    <xf numFmtId="49" fontId="22" fillId="0" borderId="10" xfId="0" applyNumberFormat="1" applyFont="1" applyBorder="1" applyAlignment="1">
      <alignment horizontal="justify" vertical="center"/>
    </xf>
    <xf numFmtId="43" fontId="8" fillId="0" borderId="11" xfId="6" applyFont="1" applyFill="1" applyBorder="1" applyAlignment="1">
      <alignment horizontal="right" vertical="center"/>
    </xf>
    <xf numFmtId="43" fontId="8" fillId="0" borderId="12" xfId="6" applyFont="1" applyFill="1" applyBorder="1" applyAlignment="1">
      <alignment horizontal="right" vertical="center"/>
    </xf>
    <xf numFmtId="0" fontId="23" fillId="0" borderId="0" xfId="0" applyFont="1" applyFill="1" applyBorder="1" applyAlignment="1">
      <alignment vertical="center"/>
    </xf>
    <xf numFmtId="43" fontId="23" fillId="0" borderId="0" xfId="1" applyFont="1" applyFill="1" applyBorder="1">
      <alignment vertical="center"/>
    </xf>
    <xf numFmtId="0" fontId="24" fillId="0" borderId="0" xfId="0" applyFont="1" applyFill="1" applyBorder="1" applyAlignment="1">
      <alignment vertical="center" wrapText="1"/>
    </xf>
    <xf numFmtId="0" fontId="0" fillId="0" borderId="0" xfId="0" applyFont="1" applyFill="1" applyBorder="1" applyAlignment="1">
      <alignment vertical="center"/>
    </xf>
    <xf numFmtId="49" fontId="22" fillId="0" borderId="7" xfId="0" applyNumberFormat="1" applyFont="1" applyBorder="1" applyAlignment="1">
      <alignment horizontal="justify" vertical="center"/>
    </xf>
    <xf numFmtId="49" fontId="22" fillId="5" borderId="7" xfId="0" applyNumberFormat="1" applyFont="1" applyFill="1" applyBorder="1" applyAlignment="1">
      <alignment horizontal="justify" vertical="center"/>
    </xf>
    <xf numFmtId="0" fontId="19" fillId="0" borderId="7" xfId="0" applyFont="1" applyBorder="1" applyAlignment="1">
      <alignment horizontal="left" vertical="center"/>
    </xf>
    <xf numFmtId="0" fontId="19" fillId="0" borderId="8" xfId="10" applyFont="1" applyBorder="1" applyProtection="1">
      <alignment vertical="center"/>
      <protection locked="0"/>
    </xf>
    <xf numFmtId="0" fontId="19" fillId="0" borderId="9" xfId="10" applyFont="1" applyBorder="1" applyProtection="1">
      <alignment vertical="center"/>
      <protection locked="0"/>
    </xf>
    <xf numFmtId="0" fontId="19" fillId="0" borderId="13" xfId="0" applyFont="1" applyBorder="1" applyAlignment="1">
      <alignment horizontal="left" vertical="center"/>
    </xf>
    <xf numFmtId="0" fontId="19" fillId="0" borderId="14" xfId="10" applyFont="1" applyBorder="1" applyProtection="1">
      <alignment vertical="center"/>
      <protection locked="0"/>
    </xf>
    <xf numFmtId="0" fontId="19" fillId="0" borderId="15" xfId="10" applyFont="1" applyBorder="1" applyProtection="1">
      <alignment vertical="center"/>
      <protection locked="0"/>
    </xf>
    <xf numFmtId="0" fontId="25" fillId="0" borderId="19" xfId="0" applyFont="1" applyBorder="1" applyAlignment="1">
      <alignment horizontal="left" vertical="center" wrapText="1"/>
    </xf>
    <xf numFmtId="43" fontId="26" fillId="0" borderId="20" xfId="0" applyNumberFormat="1" applyFont="1" applyBorder="1">
      <alignment vertical="center"/>
    </xf>
    <xf numFmtId="43" fontId="26" fillId="0" borderId="21" xfId="0" applyNumberFormat="1" applyFont="1" applyBorder="1">
      <alignment vertical="center"/>
    </xf>
    <xf numFmtId="0" fontId="25" fillId="0" borderId="22" xfId="0" applyFont="1" applyBorder="1" applyAlignment="1">
      <alignment horizontal="left" vertical="center"/>
    </xf>
    <xf numFmtId="0" fontId="25" fillId="0" borderId="0" xfId="0" applyFont="1" applyAlignment="1">
      <alignment horizontal="left" vertical="center"/>
    </xf>
    <xf numFmtId="0" fontId="27" fillId="0" borderId="23" xfId="0" applyFont="1" applyBorder="1">
      <alignment vertical="center"/>
    </xf>
    <xf numFmtId="0" fontId="28" fillId="0" borderId="24" xfId="0" applyFont="1" applyBorder="1">
      <alignment vertical="center"/>
    </xf>
    <xf numFmtId="43" fontId="29" fillId="0" borderId="25" xfId="0" applyNumberFormat="1" applyFont="1" applyBorder="1" applyAlignment="1">
      <alignment horizontal="right" vertical="center"/>
    </xf>
    <xf numFmtId="43" fontId="29" fillId="0" borderId="25" xfId="0" applyNumberFormat="1" applyFont="1" applyBorder="1">
      <alignment vertical="center"/>
    </xf>
    <xf numFmtId="0" fontId="29" fillId="0" borderId="26" xfId="0" applyFont="1" applyBorder="1">
      <alignment vertical="center"/>
    </xf>
    <xf numFmtId="43" fontId="0" fillId="0" borderId="0" xfId="1" applyFont="1" applyFill="1" applyAlignment="1">
      <alignment vertical="center"/>
    </xf>
    <xf numFmtId="43" fontId="8" fillId="0" borderId="25" xfId="1" applyFont="1" applyFill="1" applyBorder="1" applyAlignment="1" applyProtection="1">
      <alignment horizontal="right" vertical="center"/>
    </xf>
    <xf numFmtId="58" fontId="8" fillId="0" borderId="25" xfId="0" applyNumberFormat="1" applyFont="1" applyFill="1" applyBorder="1" applyAlignment="1" applyProtection="1">
      <alignment horizontal="left" vertical="center"/>
    </xf>
    <xf numFmtId="43" fontId="8" fillId="0" borderId="25" xfId="1" applyFont="1" applyFill="1" applyBorder="1" applyAlignment="1" applyProtection="1">
      <alignment horizontal="justify" vertical="center"/>
    </xf>
    <xf numFmtId="43" fontId="0" fillId="0" borderId="0" xfId="1" applyFont="1" applyFill="1" applyBorder="1" applyAlignment="1" applyProtection="1">
      <alignment vertical="center"/>
    </xf>
    <xf numFmtId="49" fontId="8" fillId="6" borderId="7" xfId="0" applyNumberFormat="1" applyFont="1" applyFill="1" applyBorder="1" applyAlignment="1" applyProtection="1">
      <alignment horizontal="left" vertical="center"/>
    </xf>
    <xf numFmtId="43" fontId="8" fillId="6" borderId="8" xfId="6" applyFont="1" applyFill="1" applyBorder="1" applyAlignment="1" applyProtection="1">
      <alignment horizontal="right" vertical="center"/>
    </xf>
    <xf numFmtId="49" fontId="8" fillId="6" borderId="8" xfId="0" applyNumberFormat="1" applyFont="1" applyFill="1" applyBorder="1" applyAlignment="1" applyProtection="1">
      <alignment horizontal="left" vertical="center"/>
    </xf>
    <xf numFmtId="43" fontId="0" fillId="6" borderId="0" xfId="1" applyFont="1" applyFill="1" applyAlignment="1">
      <alignment vertical="center"/>
    </xf>
    <xf numFmtId="49" fontId="8" fillId="0" borderId="7" xfId="0" applyNumberFormat="1" applyFont="1" applyFill="1" applyBorder="1" applyAlignment="1" applyProtection="1">
      <alignment horizontal="left" vertical="center"/>
    </xf>
    <xf numFmtId="43" fontId="30" fillId="0" borderId="8" xfId="6" applyFont="1" applyFill="1" applyBorder="1" applyAlignment="1" applyProtection="1">
      <alignment horizontal="right" vertical="center"/>
      <protection locked="0"/>
    </xf>
    <xf numFmtId="49" fontId="8" fillId="0" borderId="8" xfId="0" applyNumberFormat="1" applyFont="1" applyFill="1" applyBorder="1" applyAlignment="1" applyProtection="1">
      <alignment horizontal="left" vertical="center"/>
    </xf>
    <xf numFmtId="49" fontId="8" fillId="0" borderId="8" xfId="0" applyNumberFormat="1" applyFont="1" applyBorder="1" applyAlignment="1">
      <alignment horizontal="left" vertical="center"/>
    </xf>
    <xf numFmtId="49" fontId="8" fillId="0" borderId="7" xfId="0" applyNumberFormat="1" applyFont="1" applyBorder="1" applyAlignment="1">
      <alignment horizontal="left" vertical="center"/>
    </xf>
    <xf numFmtId="49" fontId="22" fillId="0" borderId="7" xfId="0" applyNumberFormat="1" applyFont="1" applyFill="1" applyBorder="1" applyAlignment="1" applyProtection="1">
      <alignment horizontal="left" vertical="center"/>
    </xf>
    <xf numFmtId="43" fontId="8" fillId="0" borderId="8" xfId="6" applyFont="1" applyFill="1" applyBorder="1" applyAlignment="1" applyProtection="1">
      <alignment horizontal="right" vertical="center"/>
    </xf>
    <xf numFmtId="49" fontId="22" fillId="0" borderId="8" xfId="0" applyNumberFormat="1" applyFont="1" applyFill="1" applyBorder="1" applyAlignment="1" applyProtection="1">
      <alignment horizontal="left" vertical="center"/>
    </xf>
    <xf numFmtId="43" fontId="8" fillId="6" borderId="8" xfId="6" applyFont="1" applyFill="1" applyBorder="1" applyAlignment="1" applyProtection="1">
      <alignment horizontal="justify" vertical="center"/>
    </xf>
    <xf numFmtId="0" fontId="0" fillId="0" borderId="0" xfId="0" applyFont="1">
      <alignment vertical="center"/>
    </xf>
    <xf numFmtId="43" fontId="8" fillId="0" borderId="8" xfId="6" applyFont="1" applyFill="1" applyBorder="1" applyAlignment="1" applyProtection="1">
      <alignment horizontal="justify" vertical="center"/>
    </xf>
    <xf numFmtId="0" fontId="22" fillId="0" borderId="8" xfId="0" applyFont="1" applyFill="1" applyBorder="1" applyAlignment="1" applyProtection="1">
      <alignment vertical="center"/>
    </xf>
    <xf numFmtId="43" fontId="0" fillId="0" borderId="8" xfId="6" applyFont="1" applyFill="1" applyBorder="1" applyAlignment="1" applyProtection="1">
      <alignment vertical="center"/>
    </xf>
    <xf numFmtId="0" fontId="0" fillId="7" borderId="36" xfId="0" applyFont="1" applyFill="1" applyBorder="1" applyAlignment="1" applyProtection="1">
      <alignment vertical="center"/>
    </xf>
    <xf numFmtId="0" fontId="0" fillId="7" borderId="20" xfId="10" applyFont="1" applyFill="1" applyBorder="1" applyAlignment="1" applyProtection="1">
      <alignment vertical="center"/>
    </xf>
    <xf numFmtId="0" fontId="0" fillId="7" borderId="21" xfId="10" applyFont="1" applyFill="1" applyBorder="1" applyAlignment="1" applyProtection="1">
      <alignment vertical="center"/>
    </xf>
    <xf numFmtId="49" fontId="22" fillId="0" borderId="13" xfId="0" applyNumberFormat="1" applyFont="1" applyFill="1" applyBorder="1" applyAlignment="1" applyProtection="1">
      <alignment horizontal="center" vertical="center"/>
    </xf>
    <xf numFmtId="43" fontId="8" fillId="0" borderId="14" xfId="6" applyFont="1" applyFill="1" applyBorder="1" applyAlignment="1" applyProtection="1">
      <alignment horizontal="right" vertical="center"/>
    </xf>
    <xf numFmtId="49" fontId="22" fillId="0" borderId="14" xfId="0" applyNumberFormat="1" applyFont="1" applyFill="1" applyBorder="1" applyAlignment="1" applyProtection="1">
      <alignment horizontal="center" vertical="center"/>
    </xf>
    <xf numFmtId="43" fontId="26" fillId="0" borderId="20" xfId="0" applyNumberFormat="1" applyFont="1" applyBorder="1" applyAlignment="1">
      <alignment vertical="center"/>
    </xf>
    <xf numFmtId="0" fontId="26" fillId="0" borderId="20" xfId="0" applyFont="1" applyBorder="1" applyAlignment="1">
      <alignment vertical="center"/>
    </xf>
    <xf numFmtId="0" fontId="26" fillId="0" borderId="0" xfId="0" applyFont="1" applyAlignment="1">
      <alignment horizontal="left" vertical="center" wrapText="1"/>
    </xf>
    <xf numFmtId="0" fontId="26" fillId="0" borderId="24" xfId="0" applyFont="1" applyBorder="1" applyAlignment="1">
      <alignment vertical="center"/>
    </xf>
    <xf numFmtId="0" fontId="26" fillId="0" borderId="25" xfId="0" applyFont="1" applyBorder="1" applyAlignment="1">
      <alignment vertical="center"/>
    </xf>
    <xf numFmtId="43" fontId="29" fillId="0" borderId="25" xfId="0" applyNumberFormat="1" applyFont="1" applyBorder="1" applyAlignment="1">
      <alignment vertical="center"/>
    </xf>
    <xf numFmtId="0" fontId="29" fillId="0" borderId="25" xfId="0" applyFont="1" applyBorder="1" applyAlignment="1">
      <alignment vertical="center"/>
    </xf>
    <xf numFmtId="43" fontId="8" fillId="0" borderId="33" xfId="1" applyFont="1" applyFill="1" applyBorder="1" applyAlignment="1" applyProtection="1">
      <alignment horizontal="right" vertical="center"/>
    </xf>
    <xf numFmtId="0" fontId="0" fillId="6" borderId="9" xfId="10" applyFont="1" applyFill="1" applyBorder="1" applyAlignment="1" applyProtection="1">
      <alignment vertical="center"/>
    </xf>
    <xf numFmtId="43" fontId="30" fillId="0" borderId="9" xfId="6" applyFont="1" applyFill="1" applyBorder="1" applyAlignment="1" applyProtection="1">
      <alignment horizontal="right" vertical="center"/>
      <protection locked="0"/>
    </xf>
    <xf numFmtId="43" fontId="8" fillId="0" borderId="9" xfId="6" applyFont="1" applyFill="1" applyBorder="1" applyAlignment="1" applyProtection="1">
      <alignment horizontal="right" vertical="center"/>
    </xf>
    <xf numFmtId="0" fontId="0" fillId="0" borderId="9" xfId="10" applyFont="1" applyFill="1" applyBorder="1" applyAlignment="1" applyProtection="1">
      <alignment vertical="center"/>
    </xf>
    <xf numFmtId="43" fontId="0" fillId="0" borderId="9" xfId="6" applyFont="1" applyFill="1" applyBorder="1" applyAlignment="1" applyProtection="1">
      <alignment vertical="center"/>
    </xf>
    <xf numFmtId="43" fontId="8" fillId="0" borderId="18" xfId="6" applyFont="1" applyFill="1" applyBorder="1" applyAlignment="1" applyProtection="1">
      <alignment horizontal="right" vertical="center"/>
    </xf>
    <xf numFmtId="0" fontId="31" fillId="0" borderId="0" xfId="0" applyFont="1" applyFill="1" applyAlignment="1">
      <alignment vertical="center"/>
    </xf>
    <xf numFmtId="0" fontId="26" fillId="0" borderId="21" xfId="0" applyFont="1" applyBorder="1" applyAlignment="1">
      <alignment vertical="center"/>
    </xf>
    <xf numFmtId="0" fontId="26" fillId="0" borderId="23" xfId="0" applyFont="1" applyBorder="1" applyAlignment="1">
      <alignment horizontal="left" vertical="center" wrapText="1"/>
    </xf>
    <xf numFmtId="0" fontId="29" fillId="0" borderId="26" xfId="0" applyFont="1" applyBorder="1" applyAlignment="1">
      <alignment vertical="center"/>
    </xf>
    <xf numFmtId="0" fontId="0" fillId="0" borderId="0" xfId="0" applyFont="1" applyFill="1" applyAlignment="1" applyProtection="1">
      <alignment vertical="center"/>
      <protection locked="0"/>
    </xf>
    <xf numFmtId="0" fontId="1" fillId="2" borderId="0" xfId="0" applyFont="1" applyFill="1">
      <alignment vertical="center"/>
    </xf>
    <xf numFmtId="0" fontId="17" fillId="2" borderId="0" xfId="0" applyFont="1" applyFill="1" applyAlignment="1">
      <alignment vertical="center" wrapText="1"/>
    </xf>
    <xf numFmtId="0" fontId="1" fillId="2" borderId="0" xfId="0" applyFont="1" applyFill="1" applyAlignment="1">
      <alignment horizontal="center" vertical="center" wrapText="1"/>
    </xf>
    <xf numFmtId="0" fontId="1" fillId="0" borderId="0" xfId="0" applyFont="1">
      <alignment vertical="center"/>
    </xf>
    <xf numFmtId="0" fontId="1" fillId="3" borderId="8" xfId="0" applyFont="1" applyFill="1" applyBorder="1">
      <alignment vertical="center"/>
    </xf>
    <xf numFmtId="0" fontId="33" fillId="3" borderId="8" xfId="0" applyFont="1" applyFill="1" applyBorder="1" applyAlignment="1">
      <alignment vertical="center"/>
    </xf>
    <xf numFmtId="0" fontId="33" fillId="3" borderId="8" xfId="0" applyFont="1" applyFill="1" applyBorder="1" applyAlignment="1">
      <alignment horizontal="center" vertical="center"/>
    </xf>
    <xf numFmtId="0" fontId="33" fillId="3" borderId="8"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17" fillId="8" borderId="8" xfId="0" applyFont="1" applyFill="1" applyBorder="1" applyAlignment="1">
      <alignment vertical="center" wrapText="1"/>
    </xf>
    <xf numFmtId="0" fontId="1" fillId="9" borderId="8" xfId="0" applyFont="1" applyFill="1" applyBorder="1" applyAlignment="1">
      <alignment horizontal="center" vertical="center" wrapText="1"/>
    </xf>
    <xf numFmtId="0" fontId="1" fillId="9" borderId="8" xfId="0" applyNumberFormat="1" applyFont="1" applyFill="1" applyBorder="1" applyAlignment="1">
      <alignment horizontal="center" vertical="center" wrapText="1"/>
    </xf>
    <xf numFmtId="0" fontId="1" fillId="10" borderId="8" xfId="0" applyNumberFormat="1" applyFont="1" applyFill="1" applyBorder="1" applyAlignment="1">
      <alignment horizontal="center" vertical="center" wrapText="1"/>
    </xf>
    <xf numFmtId="0" fontId="17" fillId="0" borderId="40" xfId="0" applyFont="1" applyBorder="1" applyAlignment="1">
      <alignment vertical="center" wrapText="1"/>
    </xf>
    <xf numFmtId="43" fontId="1" fillId="0" borderId="0" xfId="1" applyFont="1">
      <alignment vertical="center"/>
    </xf>
    <xf numFmtId="0" fontId="17" fillId="0" borderId="40" xfId="0" applyFont="1" applyFill="1" applyBorder="1" applyAlignment="1">
      <alignment vertical="center" wrapText="1"/>
    </xf>
    <xf numFmtId="0" fontId="1" fillId="0" borderId="0" xfId="0" applyFont="1" applyBorder="1" applyAlignment="1">
      <alignment vertical="center"/>
    </xf>
    <xf numFmtId="0" fontId="34" fillId="2" borderId="0" xfId="0" applyFont="1" applyFill="1" applyAlignment="1">
      <alignment vertical="center" wrapText="1"/>
    </xf>
    <xf numFmtId="0" fontId="34" fillId="2" borderId="0" xfId="0" applyFont="1" applyFill="1">
      <alignment vertical="center"/>
    </xf>
    <xf numFmtId="0" fontId="1" fillId="2" borderId="0" xfId="5" applyFont="1" applyFill="1">
      <alignment vertical="center"/>
    </xf>
    <xf numFmtId="0" fontId="37" fillId="0" borderId="38" xfId="5" applyFont="1" applyBorder="1">
      <alignment vertical="center"/>
    </xf>
    <xf numFmtId="0" fontId="37" fillId="0" borderId="8" xfId="5" applyFont="1" applyBorder="1">
      <alignment vertical="center"/>
    </xf>
    <xf numFmtId="0" fontId="1" fillId="0" borderId="38" xfId="5" applyFont="1" applyBorder="1">
      <alignment vertical="center"/>
    </xf>
    <xf numFmtId="0" fontId="1" fillId="0" borderId="8" xfId="5" applyFont="1" applyBorder="1">
      <alignment vertical="center"/>
    </xf>
    <xf numFmtId="0" fontId="1" fillId="2" borderId="8" xfId="5" applyFont="1" applyFill="1" applyBorder="1">
      <alignment vertical="center"/>
    </xf>
    <xf numFmtId="0" fontId="1" fillId="2" borderId="24" xfId="5" applyFont="1" applyFill="1" applyBorder="1">
      <alignment vertical="center"/>
    </xf>
    <xf numFmtId="0" fontId="1" fillId="0" borderId="0" xfId="5" applyFont="1">
      <alignment vertical="center"/>
    </xf>
    <xf numFmtId="0" fontId="37" fillId="0" borderId="8" xfId="5" applyFont="1" applyBorder="1" applyAlignment="1">
      <alignment vertical="top"/>
    </xf>
    <xf numFmtId="0" fontId="1" fillId="0" borderId="8" xfId="5" applyFont="1" applyBorder="1" applyAlignment="1">
      <alignment vertical="top"/>
    </xf>
    <xf numFmtId="0" fontId="1" fillId="2" borderId="8" xfId="5" applyFont="1" applyFill="1" applyBorder="1" applyAlignment="1"/>
    <xf numFmtId="0" fontId="1" fillId="2" borderId="0" xfId="13" applyFont="1" applyFill="1">
      <alignment vertical="center"/>
    </xf>
    <xf numFmtId="0" fontId="38" fillId="2" borderId="0" xfId="13" applyFont="1" applyFill="1">
      <alignment vertical="center"/>
    </xf>
    <xf numFmtId="0" fontId="39" fillId="2" borderId="0" xfId="13" applyFont="1" applyFill="1">
      <alignment vertical="center"/>
    </xf>
    <xf numFmtId="0" fontId="40" fillId="2" borderId="0" xfId="13" applyFont="1" applyFill="1" applyAlignment="1">
      <alignment vertical="center" wrapText="1"/>
    </xf>
    <xf numFmtId="0" fontId="1" fillId="2" borderId="0" xfId="13" applyFont="1" applyFill="1" applyProtection="1">
      <alignment vertical="center"/>
      <protection locked="0"/>
    </xf>
    <xf numFmtId="0" fontId="51" fillId="0" borderId="0" xfId="0" applyFont="1" applyFill="1" applyAlignment="1">
      <alignment vertical="center"/>
    </xf>
    <xf numFmtId="43" fontId="8" fillId="0" borderId="8" xfId="6" applyFont="1" applyBorder="1" applyAlignment="1" applyProtection="1">
      <alignment horizontal="right" vertical="center"/>
      <protection locked="0"/>
    </xf>
    <xf numFmtId="43" fontId="8" fillId="0" borderId="9" xfId="6" applyFont="1" applyBorder="1" applyAlignment="1" applyProtection="1">
      <alignment horizontal="right" vertical="center"/>
      <protection locked="0"/>
    </xf>
    <xf numFmtId="43" fontId="8" fillId="5" borderId="8" xfId="6" applyFont="1" applyFill="1" applyBorder="1" applyAlignment="1" applyProtection="1">
      <alignment horizontal="right" vertical="center"/>
      <protection locked="0"/>
    </xf>
    <xf numFmtId="0" fontId="1" fillId="2" borderId="0" xfId="10" applyFont="1" applyFill="1">
      <alignment vertical="center"/>
    </xf>
    <xf numFmtId="0" fontId="1" fillId="0" borderId="0" xfId="10" applyFont="1">
      <alignment vertical="center"/>
    </xf>
    <xf numFmtId="0" fontId="33" fillId="12" borderId="11" xfId="10" applyFont="1" applyFill="1" applyBorder="1" applyAlignment="1">
      <alignment horizontal="center" vertical="center"/>
    </xf>
    <xf numFmtId="0" fontId="1" fillId="0" borderId="8" xfId="10" applyFont="1" applyBorder="1">
      <alignment vertical="center"/>
    </xf>
    <xf numFmtId="0" fontId="35" fillId="2" borderId="8" xfId="10" applyFont="1" applyFill="1" applyBorder="1">
      <alignment vertical="center"/>
    </xf>
    <xf numFmtId="0" fontId="1" fillId="0" borderId="0" xfId="10" applyFont="1" applyProtection="1">
      <alignment vertical="center"/>
      <protection locked="0"/>
    </xf>
    <xf numFmtId="49" fontId="1" fillId="11" borderId="8" xfId="10" applyNumberFormat="1" applyFont="1" applyFill="1" applyBorder="1" applyAlignment="1">
      <alignment horizontal="center" vertical="center"/>
    </xf>
    <xf numFmtId="49" fontId="1" fillId="2" borderId="8" xfId="10" applyNumberFormat="1" applyFont="1" applyFill="1" applyBorder="1" applyAlignment="1">
      <alignment horizontal="center" vertical="center"/>
    </xf>
    <xf numFmtId="0" fontId="1" fillId="11" borderId="8" xfId="10" applyFont="1" applyFill="1" applyBorder="1" applyAlignment="1">
      <alignment horizontal="center" vertical="center"/>
    </xf>
    <xf numFmtId="0" fontId="1" fillId="2" borderId="8" xfId="10" applyFont="1" applyFill="1" applyBorder="1" applyAlignment="1">
      <alignment horizontal="center" vertical="center"/>
    </xf>
    <xf numFmtId="0" fontId="1" fillId="2" borderId="8" xfId="10" applyFont="1" applyFill="1" applyBorder="1">
      <alignment vertical="center"/>
    </xf>
    <xf numFmtId="0" fontId="37" fillId="2" borderId="38" xfId="5" applyFont="1" applyFill="1" applyBorder="1">
      <alignment vertical="center"/>
    </xf>
    <xf numFmtId="0" fontId="37" fillId="2" borderId="8" xfId="5" applyFont="1" applyFill="1" applyBorder="1" applyAlignment="1"/>
    <xf numFmtId="0" fontId="1" fillId="2" borderId="0" xfId="10" applyFont="1" applyFill="1" applyAlignment="1">
      <alignment horizontal="center" vertical="center"/>
    </xf>
    <xf numFmtId="0" fontId="37" fillId="0" borderId="8" xfId="5" applyFont="1" applyBorder="1" applyAlignment="1"/>
    <xf numFmtId="0" fontId="42" fillId="2" borderId="8" xfId="10" applyFill="1" applyBorder="1" applyAlignment="1"/>
    <xf numFmtId="0" fontId="13" fillId="2" borderId="8" xfId="10" applyFont="1" applyFill="1" applyBorder="1" applyAlignment="1"/>
    <xf numFmtId="0" fontId="13" fillId="0" borderId="8" xfId="10" applyFont="1" applyBorder="1" applyAlignment="1"/>
    <xf numFmtId="0" fontId="42" fillId="0" borderId="8" xfId="10" applyBorder="1" applyAlignment="1"/>
    <xf numFmtId="0" fontId="7" fillId="2" borderId="7" xfId="8" applyFont="1" applyFill="1" applyBorder="1" applyAlignment="1" applyProtection="1"/>
    <xf numFmtId="43" fontId="5" fillId="0" borderId="39" xfId="15" applyFont="1" applyFill="1" applyBorder="1" applyAlignment="1" applyProtection="1">
      <protection locked="0"/>
    </xf>
    <xf numFmtId="43" fontId="5" fillId="0" borderId="41" xfId="15" applyFont="1" applyFill="1" applyBorder="1" applyAlignment="1" applyProtection="1">
      <protection locked="0"/>
    </xf>
    <xf numFmtId="0" fontId="2" fillId="3" borderId="44" xfId="12" applyFont="1" applyFill="1" applyBorder="1" applyAlignment="1">
      <alignment horizontal="center" vertical="center"/>
    </xf>
    <xf numFmtId="0" fontId="2" fillId="3" borderId="43" xfId="12" applyFont="1" applyFill="1" applyBorder="1" applyAlignment="1">
      <alignment horizontal="center" vertical="center"/>
    </xf>
    <xf numFmtId="0" fontId="7" fillId="2" borderId="45" xfId="8" applyFont="1" applyFill="1" applyBorder="1" applyAlignment="1"/>
    <xf numFmtId="0" fontId="8" fillId="0" borderId="24" xfId="4" applyNumberFormat="1" applyFont="1" applyBorder="1" applyAlignment="1" applyProtection="1">
      <alignment vertical="center"/>
      <protection locked="0"/>
    </xf>
    <xf numFmtId="0" fontId="8" fillId="0" borderId="46" xfId="4" applyNumberFormat="1" applyFont="1" applyBorder="1" applyAlignment="1" applyProtection="1">
      <alignment vertical="center"/>
      <protection locked="0"/>
    </xf>
    <xf numFmtId="9" fontId="8" fillId="0" borderId="9" xfId="3" applyNumberFormat="1" applyFont="1" applyBorder="1" applyAlignment="1" applyProtection="1">
      <alignment vertical="center"/>
      <protection locked="0"/>
    </xf>
    <xf numFmtId="0" fontId="7" fillId="2" borderId="8" xfId="8" applyFont="1" applyFill="1" applyBorder="1" applyAlignment="1"/>
    <xf numFmtId="0" fontId="8" fillId="0" borderId="38" xfId="4" applyNumberFormat="1" applyFont="1" applyBorder="1" applyAlignment="1" applyProtection="1">
      <alignment vertical="center"/>
      <protection locked="0"/>
    </xf>
    <xf numFmtId="9" fontId="8" fillId="0" borderId="9" xfId="3" applyNumberFormat="1" applyFont="1" applyFill="1" applyBorder="1" applyAlignment="1" applyProtection="1">
      <alignment vertical="center"/>
      <protection locked="0"/>
    </xf>
    <xf numFmtId="0" fontId="42" fillId="0" borderId="0" xfId="10" applyFont="1" applyFill="1" applyAlignment="1">
      <alignment vertical="center"/>
    </xf>
    <xf numFmtId="0" fontId="8" fillId="0" borderId="38" xfId="4" applyNumberFormat="1" applyFont="1" applyFill="1" applyBorder="1" applyAlignment="1" applyProtection="1">
      <alignment vertical="center"/>
      <protection locked="0"/>
    </xf>
    <xf numFmtId="0" fontId="7" fillId="2" borderId="29" xfId="8" applyFont="1" applyFill="1" applyBorder="1" applyAlignment="1"/>
    <xf numFmtId="0" fontId="8" fillId="0" borderId="8" xfId="4" applyNumberFormat="1" applyFont="1" applyBorder="1" applyAlignment="1" applyProtection="1">
      <alignment vertical="center"/>
      <protection locked="0"/>
    </xf>
    <xf numFmtId="9" fontId="8" fillId="0" borderId="32" xfId="3" applyFont="1" applyBorder="1" applyAlignment="1" applyProtection="1">
      <alignment vertical="center"/>
    </xf>
    <xf numFmtId="0" fontId="1" fillId="2" borderId="29" xfId="12" applyFont="1" applyFill="1" applyBorder="1" applyAlignment="1">
      <alignment horizontal="left" vertical="center" wrapText="1"/>
    </xf>
    <xf numFmtId="0" fontId="1" fillId="2" borderId="23" xfId="12" applyFont="1" applyFill="1" applyBorder="1" applyAlignment="1">
      <alignment horizontal="right" vertical="center" wrapText="1"/>
    </xf>
    <xf numFmtId="0" fontId="1" fillId="2" borderId="23" xfId="12" applyFont="1" applyFill="1" applyBorder="1" applyAlignment="1">
      <alignment horizontal="left" vertical="center" wrapText="1"/>
    </xf>
    <xf numFmtId="0" fontId="1" fillId="2" borderId="32" xfId="12" applyFont="1" applyFill="1" applyBorder="1" applyAlignment="1">
      <alignment horizontal="left" vertical="center" wrapText="1"/>
    </xf>
    <xf numFmtId="0" fontId="1" fillId="2" borderId="0" xfId="12" applyFont="1" applyFill="1" applyAlignment="1">
      <alignment horizontal="center" vertical="center"/>
    </xf>
    <xf numFmtId="0" fontId="1" fillId="2" borderId="0" xfId="12" applyFont="1" applyFill="1" applyAlignment="1">
      <alignment horizontal="left" vertical="center" wrapText="1"/>
    </xf>
    <xf numFmtId="0" fontId="7" fillId="0" borderId="11" xfId="8" applyFont="1" applyFill="1" applyBorder="1" applyAlignment="1" applyProtection="1"/>
    <xf numFmtId="0" fontId="9" fillId="0" borderId="19" xfId="10" applyFont="1" applyFill="1" applyBorder="1" applyAlignment="1">
      <alignment vertical="center"/>
    </xf>
    <xf numFmtId="0" fontId="10" fillId="0" borderId="20" xfId="10" applyFont="1" applyFill="1" applyBorder="1" applyAlignment="1">
      <alignment vertical="center"/>
    </xf>
    <xf numFmtId="0" fontId="10" fillId="0" borderId="21" xfId="10" applyFont="1" applyFill="1" applyBorder="1" applyAlignment="1">
      <alignment vertical="center"/>
    </xf>
    <xf numFmtId="0" fontId="12" fillId="0" borderId="24" xfId="10" applyFont="1" applyFill="1" applyBorder="1" applyAlignment="1" applyProtection="1">
      <alignment horizontal="left" vertical="center"/>
      <protection locked="0"/>
    </xf>
    <xf numFmtId="0" fontId="13" fillId="0" borderId="25" xfId="10" applyFont="1" applyFill="1" applyBorder="1" applyAlignment="1">
      <alignment vertical="center"/>
    </xf>
    <xf numFmtId="0" fontId="13" fillId="0" borderId="26" xfId="10" applyFont="1" applyFill="1" applyBorder="1" applyAlignment="1">
      <alignment vertical="center"/>
    </xf>
    <xf numFmtId="0" fontId="4" fillId="2" borderId="0" xfId="13" applyFont="1" applyFill="1" applyAlignment="1">
      <alignment horizontal="left" vertical="top" wrapText="1"/>
    </xf>
    <xf numFmtId="0" fontId="5" fillId="2" borderId="0" xfId="13" applyFont="1" applyFill="1" applyAlignment="1">
      <alignment horizontal="left" vertical="top" wrapText="1"/>
    </xf>
    <xf numFmtId="0" fontId="5" fillId="2" borderId="0" xfId="13" applyFont="1" applyFill="1" applyAlignment="1">
      <alignment vertical="top" wrapText="1"/>
    </xf>
    <xf numFmtId="177" fontId="1" fillId="11" borderId="8" xfId="10" applyNumberFormat="1" applyFont="1" applyFill="1" applyBorder="1" applyAlignment="1">
      <alignment horizontal="center" vertical="center" wrapText="1"/>
    </xf>
    <xf numFmtId="0" fontId="32" fillId="12" borderId="8" xfId="10" applyFont="1" applyFill="1" applyBorder="1" applyAlignment="1">
      <alignment horizontal="center" vertical="center"/>
    </xf>
    <xf numFmtId="0" fontId="33" fillId="12" borderId="11" xfId="10" applyFont="1" applyFill="1" applyBorder="1" applyAlignment="1">
      <alignment horizontal="center" vertical="center"/>
    </xf>
    <xf numFmtId="0" fontId="1" fillId="11" borderId="8" xfId="10" applyFont="1" applyFill="1" applyBorder="1" applyAlignment="1">
      <alignment horizontal="center" vertical="center"/>
    </xf>
    <xf numFmtId="0" fontId="41" fillId="11" borderId="38" xfId="2" applyFill="1" applyBorder="1" applyAlignment="1" applyProtection="1">
      <alignment horizontal="center" vertical="center"/>
    </xf>
    <xf numFmtId="0" fontId="1" fillId="11" borderId="40" xfId="10" applyFont="1" applyFill="1" applyBorder="1" applyAlignment="1">
      <alignment horizontal="center" vertical="center"/>
    </xf>
    <xf numFmtId="0" fontId="1" fillId="11" borderId="38" xfId="10" applyFont="1" applyFill="1" applyBorder="1" applyAlignment="1">
      <alignment horizontal="center" vertical="center"/>
    </xf>
    <xf numFmtId="49" fontId="1" fillId="11" borderId="8" xfId="10" applyNumberFormat="1" applyFont="1" applyFill="1" applyBorder="1" applyAlignment="1">
      <alignment horizontal="center" vertical="center"/>
    </xf>
    <xf numFmtId="0" fontId="1" fillId="11" borderId="38" xfId="10" applyFont="1" applyFill="1" applyBorder="1" applyAlignment="1">
      <alignment horizontal="center" vertical="center" wrapText="1"/>
    </xf>
    <xf numFmtId="0" fontId="1" fillId="11" borderId="40" xfId="10" applyFont="1" applyFill="1" applyBorder="1" applyAlignment="1">
      <alignment horizontal="center" vertical="center" wrapText="1"/>
    </xf>
    <xf numFmtId="49" fontId="36" fillId="11" borderId="38" xfId="2" applyNumberFormat="1" applyFont="1" applyFill="1" applyBorder="1" applyAlignment="1" applyProtection="1">
      <alignment horizontal="center" vertical="center"/>
    </xf>
    <xf numFmtId="49" fontId="1" fillId="11" borderId="40" xfId="10" applyNumberFormat="1" applyFont="1" applyFill="1" applyBorder="1" applyAlignment="1">
      <alignment horizontal="center" vertical="center"/>
    </xf>
    <xf numFmtId="0" fontId="1" fillId="11" borderId="8" xfId="5" applyFont="1" applyFill="1" applyBorder="1" applyAlignment="1">
      <alignment horizontal="center" vertical="center"/>
    </xf>
    <xf numFmtId="0" fontId="1" fillId="11" borderId="38" xfId="5" applyFont="1" applyFill="1" applyBorder="1" applyAlignment="1">
      <alignment horizontal="center" vertical="center"/>
    </xf>
    <xf numFmtId="0" fontId="1" fillId="11" borderId="40" xfId="5" applyFont="1" applyFill="1" applyBorder="1" applyAlignment="1">
      <alignment horizontal="center" vertical="center"/>
    </xf>
    <xf numFmtId="0" fontId="1" fillId="11" borderId="8" xfId="10" applyFont="1" applyFill="1" applyBorder="1" applyAlignment="1" applyProtection="1">
      <alignment horizontal="center" vertical="center"/>
      <protection locked="0"/>
    </xf>
    <xf numFmtId="0" fontId="35" fillId="2" borderId="29" xfId="10" applyFont="1" applyFill="1" applyBorder="1" applyAlignment="1">
      <alignment horizontal="left" vertical="center" wrapText="1"/>
    </xf>
    <xf numFmtId="0" fontId="35" fillId="2" borderId="11" xfId="10" applyFont="1" applyFill="1" applyBorder="1" applyAlignment="1">
      <alignment horizontal="left" vertical="center" wrapText="1"/>
    </xf>
    <xf numFmtId="178" fontId="1" fillId="11" borderId="8" xfId="10" applyNumberFormat="1" applyFont="1" applyFill="1" applyBorder="1" applyAlignment="1" applyProtection="1">
      <alignment horizontal="center" vertical="center"/>
      <protection locked="0"/>
    </xf>
    <xf numFmtId="0" fontId="1" fillId="6" borderId="8" xfId="10" applyFont="1" applyFill="1" applyBorder="1" applyAlignment="1">
      <alignment horizontal="left" vertical="center"/>
    </xf>
    <xf numFmtId="0" fontId="32" fillId="3" borderId="24" xfId="0" applyFont="1" applyFill="1" applyBorder="1" applyAlignment="1">
      <alignment horizontal="center" vertical="center"/>
    </xf>
    <xf numFmtId="0" fontId="32" fillId="3" borderId="25" xfId="0" applyFont="1" applyFill="1" applyBorder="1" applyAlignment="1">
      <alignment horizontal="center" vertical="center"/>
    </xf>
    <xf numFmtId="0" fontId="1" fillId="0" borderId="29" xfId="0" applyFont="1" applyBorder="1" applyAlignment="1">
      <alignment horizontal="center" vertical="center"/>
    </xf>
    <xf numFmtId="0" fontId="1" fillId="0" borderId="3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Fill="1" applyBorder="1" applyAlignment="1">
      <alignment horizontal="center" vertical="center" wrapText="1"/>
    </xf>
    <xf numFmtId="0" fontId="1" fillId="0" borderId="11" xfId="0" applyFont="1" applyFill="1" applyBorder="1" applyAlignment="1">
      <alignment horizontal="center" vertical="center" wrapText="1"/>
    </xf>
    <xf numFmtId="49" fontId="20" fillId="3" borderId="1"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49" fontId="20" fillId="3" borderId="3" xfId="0" applyNumberFormat="1" applyFont="1" applyFill="1" applyBorder="1" applyAlignment="1" applyProtection="1">
      <alignment horizontal="center" vertical="center"/>
    </xf>
    <xf numFmtId="176" fontId="13" fillId="0" borderId="35" xfId="9" applyNumberFormat="1" applyFont="1" applyFill="1" applyBorder="1" applyAlignment="1" applyProtection="1">
      <alignment horizontal="center" vertical="center"/>
    </xf>
    <xf numFmtId="176" fontId="13" fillId="0" borderId="25" xfId="9" applyNumberFormat="1" applyFont="1" applyFill="1" applyBorder="1" applyAlignment="1" applyProtection="1">
      <alignment horizontal="center" vertical="center"/>
    </xf>
    <xf numFmtId="0" fontId="26" fillId="0" borderId="22" xfId="0" applyFont="1" applyBorder="1" applyAlignment="1">
      <alignment horizontal="left" vertical="center" wrapText="1"/>
    </xf>
    <xf numFmtId="0" fontId="26" fillId="0" borderId="0" xfId="0" applyFont="1" applyBorder="1" applyAlignment="1">
      <alignment horizontal="left" vertical="center" wrapText="1"/>
    </xf>
    <xf numFmtId="0" fontId="26" fillId="0" borderId="37" xfId="0" applyFont="1" applyBorder="1" applyAlignment="1">
      <alignment horizontal="left" vertical="center" wrapText="1"/>
    </xf>
    <xf numFmtId="49" fontId="22" fillId="5" borderId="28" xfId="0" applyNumberFormat="1" applyFont="1" applyFill="1" applyBorder="1" applyAlignment="1" applyProtection="1">
      <alignment horizontal="center" vertical="center"/>
    </xf>
    <xf numFmtId="49" fontId="22" fillId="5" borderId="10" xfId="0" applyNumberFormat="1" applyFont="1" applyFill="1" applyBorder="1" applyAlignment="1" applyProtection="1">
      <alignment horizontal="center" vertical="center"/>
    </xf>
    <xf numFmtId="43" fontId="22" fillId="5" borderId="29" xfId="1" applyFont="1" applyFill="1" applyBorder="1" applyAlignment="1" applyProtection="1">
      <alignment horizontal="center" vertical="center"/>
    </xf>
    <xf numFmtId="43" fontId="22" fillId="5" borderId="11" xfId="1" applyFont="1" applyFill="1" applyBorder="1" applyAlignment="1" applyProtection="1">
      <alignment horizontal="center" vertical="center"/>
    </xf>
    <xf numFmtId="49" fontId="22" fillId="5" borderId="29" xfId="0" applyNumberFormat="1" applyFont="1" applyFill="1" applyBorder="1" applyAlignment="1" applyProtection="1">
      <alignment horizontal="center" vertical="center" wrapText="1"/>
    </xf>
    <xf numFmtId="49" fontId="22" fillId="5" borderId="11" xfId="0" applyNumberFormat="1" applyFont="1" applyFill="1" applyBorder="1" applyAlignment="1" applyProtection="1">
      <alignment horizontal="center" vertical="center"/>
    </xf>
    <xf numFmtId="43" fontId="22" fillId="5" borderId="30" xfId="1" applyFont="1" applyFill="1" applyBorder="1" applyAlignment="1" applyProtection="1">
      <alignment horizontal="center" vertical="center"/>
    </xf>
    <xf numFmtId="43" fontId="22" fillId="5" borderId="12" xfId="1" applyFont="1" applyFill="1" applyBorder="1" applyAlignment="1" applyProtection="1">
      <alignment horizontal="center" vertical="center"/>
    </xf>
    <xf numFmtId="49" fontId="20" fillId="3" borderId="1" xfId="0" applyNumberFormat="1" applyFont="1" applyFill="1" applyBorder="1" applyAlignment="1">
      <alignment horizontal="center" vertical="center"/>
    </xf>
    <xf numFmtId="49" fontId="20" fillId="3" borderId="2" xfId="0" applyNumberFormat="1" applyFont="1" applyFill="1" applyBorder="1" applyAlignment="1">
      <alignment horizontal="center" vertical="center"/>
    </xf>
    <xf numFmtId="49" fontId="20" fillId="3" borderId="3" xfId="0" applyNumberFormat="1" applyFont="1" applyFill="1" applyBorder="1" applyAlignment="1">
      <alignment horizontal="center" vertical="center"/>
    </xf>
    <xf numFmtId="0" fontId="26" fillId="0" borderId="34" xfId="0" applyFont="1" applyBorder="1" applyAlignment="1">
      <alignment horizontal="left" vertical="center" wrapText="1"/>
    </xf>
    <xf numFmtId="49" fontId="22" fillId="4" borderId="7" xfId="0" applyNumberFormat="1" applyFont="1" applyFill="1" applyBorder="1" applyAlignment="1">
      <alignment horizontal="center" vertical="center"/>
    </xf>
    <xf numFmtId="43" fontId="22" fillId="4" borderId="20" xfId="1" applyFont="1" applyFill="1" applyBorder="1" applyAlignment="1">
      <alignment horizontal="center" vertical="center"/>
    </xf>
    <xf numFmtId="43" fontId="22" fillId="4" borderId="25" xfId="1" applyFont="1" applyFill="1" applyBorder="1" applyAlignment="1">
      <alignment horizontal="center" vertical="center"/>
    </xf>
    <xf numFmtId="43" fontId="22" fillId="4" borderId="8" xfId="1" applyFont="1" applyFill="1" applyBorder="1" applyAlignment="1">
      <alignment horizontal="center" vertical="center"/>
    </xf>
    <xf numFmtId="43" fontId="22" fillId="4" borderId="32" xfId="1" applyFont="1" applyFill="1" applyBorder="1" applyAlignment="1">
      <alignment horizontal="center" vertical="center"/>
    </xf>
    <xf numFmtId="43" fontId="22" fillId="4" borderId="33" xfId="1" applyFont="1" applyFill="1" applyBorder="1" applyAlignment="1">
      <alignment horizontal="center" vertical="center"/>
    </xf>
    <xf numFmtId="0" fontId="2" fillId="3" borderId="1" xfId="12" applyFont="1" applyFill="1" applyBorder="1" applyAlignment="1" applyProtection="1">
      <alignment horizontal="center" vertical="center"/>
    </xf>
    <xf numFmtId="0" fontId="2" fillId="3" borderId="2" xfId="12" applyFont="1" applyFill="1" applyBorder="1" applyAlignment="1" applyProtection="1">
      <alignment horizontal="center" vertical="center"/>
    </xf>
    <xf numFmtId="0" fontId="2" fillId="3" borderId="3" xfId="12" applyFont="1" applyFill="1" applyBorder="1" applyAlignment="1" applyProtection="1">
      <alignment horizontal="center" vertical="center"/>
    </xf>
    <xf numFmtId="0" fontId="11" fillId="0" borderId="22"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3" xfId="0" applyFont="1" applyFill="1" applyBorder="1" applyAlignment="1" applyProtection="1">
      <alignment horizontal="left" vertical="center" wrapText="1"/>
    </xf>
    <xf numFmtId="0" fontId="6" fillId="4" borderId="28" xfId="8" applyFont="1" applyFill="1" applyBorder="1" applyAlignment="1" applyProtection="1">
      <alignment horizontal="center" vertical="center"/>
    </xf>
    <xf numFmtId="0" fontId="6" fillId="4" borderId="10" xfId="8" applyFont="1" applyFill="1" applyBorder="1" applyAlignment="1" applyProtection="1">
      <alignment horizontal="center" vertical="center"/>
    </xf>
    <xf numFmtId="0" fontId="6" fillId="4" borderId="29" xfId="8" applyFont="1" applyFill="1" applyBorder="1" applyAlignment="1" applyProtection="1">
      <alignment horizontal="center" vertical="center"/>
    </xf>
    <xf numFmtId="0" fontId="6" fillId="4" borderId="11" xfId="8" applyFont="1" applyFill="1" applyBorder="1" applyAlignment="1" applyProtection="1">
      <alignment horizontal="center" vertical="center"/>
    </xf>
    <xf numFmtId="0" fontId="6" fillId="4" borderId="30" xfId="8" applyFont="1" applyFill="1" applyBorder="1" applyAlignment="1" applyProtection="1">
      <alignment horizontal="center" vertical="center"/>
    </xf>
    <xf numFmtId="0" fontId="6" fillId="4" borderId="12" xfId="8" applyFont="1" applyFill="1" applyBorder="1" applyAlignment="1" applyProtection="1">
      <alignment horizontal="center" vertical="center"/>
    </xf>
    <xf numFmtId="10" fontId="7" fillId="2" borderId="8" xfId="4" applyNumberFormat="1" applyFont="1" applyFill="1" applyBorder="1" applyAlignment="1" applyProtection="1">
      <alignment horizontal="right"/>
      <protection locked="0"/>
    </xf>
    <xf numFmtId="10" fontId="7" fillId="2" borderId="9" xfId="4" applyNumberFormat="1" applyFont="1" applyFill="1" applyBorder="1" applyAlignment="1" applyProtection="1">
      <alignment horizontal="right"/>
      <protection locked="0"/>
    </xf>
    <xf numFmtId="10" fontId="8" fillId="0" borderId="16" xfId="4" applyNumberFormat="1" applyFont="1" applyBorder="1" applyAlignment="1" applyProtection="1">
      <alignment horizontal="right" vertical="center"/>
      <protection locked="0"/>
    </xf>
    <xf numFmtId="10" fontId="8" fillId="0" borderId="17" xfId="4" applyNumberFormat="1" applyFont="1" applyBorder="1" applyAlignment="1" applyProtection="1">
      <alignment horizontal="right" vertical="center"/>
      <protection locked="0"/>
    </xf>
    <xf numFmtId="10" fontId="8" fillId="0" borderId="18" xfId="4" applyNumberFormat="1" applyFont="1" applyBorder="1" applyAlignment="1" applyProtection="1">
      <alignment horizontal="right" vertical="center"/>
      <protection locked="0"/>
    </xf>
    <xf numFmtId="0" fontId="11" fillId="0" borderId="22" xfId="10" applyFont="1" applyFill="1" applyBorder="1" applyAlignment="1">
      <alignment horizontal="left" vertical="center" wrapText="1"/>
    </xf>
    <xf numFmtId="0" fontId="11" fillId="0" borderId="0" xfId="10" applyFont="1" applyFill="1" applyBorder="1" applyAlignment="1">
      <alignment horizontal="left" vertical="center" wrapText="1"/>
    </xf>
    <xf numFmtId="0" fontId="11" fillId="0" borderId="23" xfId="10" applyFont="1" applyFill="1" applyBorder="1" applyAlignment="1">
      <alignment horizontal="left" vertical="center" wrapText="1"/>
    </xf>
    <xf numFmtId="0" fontId="6" fillId="2" borderId="10" xfId="8" applyFont="1" applyFill="1" applyBorder="1" applyAlignment="1" applyProtection="1">
      <alignment horizontal="center" vertical="center"/>
    </xf>
    <xf numFmtId="0" fontId="6" fillId="2" borderId="7" xfId="8" applyFont="1" applyFill="1" applyBorder="1" applyAlignment="1" applyProtection="1">
      <alignment horizontal="center" vertical="center"/>
    </xf>
    <xf numFmtId="0" fontId="6" fillId="2" borderId="11" xfId="8" applyFont="1" applyFill="1" applyBorder="1" applyAlignment="1" applyProtection="1">
      <alignment horizontal="center" vertical="center"/>
    </xf>
    <xf numFmtId="0" fontId="6" fillId="2" borderId="8" xfId="8" applyFont="1" applyFill="1" applyBorder="1" applyAlignment="1" applyProtection="1">
      <alignment horizontal="center" vertical="center"/>
    </xf>
    <xf numFmtId="0" fontId="6" fillId="2" borderId="12" xfId="8" applyFont="1" applyFill="1" applyBorder="1" applyAlignment="1" applyProtection="1">
      <alignment horizontal="center" vertical="center"/>
    </xf>
    <xf numFmtId="0" fontId="6" fillId="2" borderId="9" xfId="8" applyFont="1" applyFill="1" applyBorder="1" applyAlignment="1" applyProtection="1">
      <alignment horizontal="center" vertical="center"/>
    </xf>
    <xf numFmtId="0" fontId="7" fillId="2" borderId="10" xfId="8" applyFont="1" applyFill="1" applyBorder="1" applyAlignment="1" applyProtection="1">
      <alignment horizontal="center" vertical="center"/>
    </xf>
    <xf numFmtId="0" fontId="7" fillId="2" borderId="7" xfId="8" applyFont="1" applyFill="1" applyBorder="1" applyAlignment="1" applyProtection="1">
      <alignment horizontal="center" vertical="center"/>
    </xf>
    <xf numFmtId="0" fontId="7" fillId="2" borderId="13" xfId="8" applyFont="1" applyFill="1" applyBorder="1" applyAlignment="1" applyProtection="1">
      <alignment horizontal="center" vertical="center"/>
    </xf>
    <xf numFmtId="10" fontId="7" fillId="2" borderId="11" xfId="3" applyNumberFormat="1" applyFont="1" applyFill="1" applyBorder="1" applyAlignment="1" applyProtection="1">
      <alignment horizontal="right"/>
      <protection locked="0"/>
    </xf>
    <xf numFmtId="10" fontId="7" fillId="2" borderId="12" xfId="3" applyNumberFormat="1" applyFont="1" applyFill="1" applyBorder="1" applyAlignment="1" applyProtection="1">
      <alignment horizontal="right"/>
      <protection locked="0"/>
    </xf>
    <xf numFmtId="0" fontId="2" fillId="3" borderId="42" xfId="12" applyFont="1" applyFill="1" applyBorder="1" applyAlignment="1">
      <alignment horizontal="center" vertical="center"/>
    </xf>
    <xf numFmtId="0" fontId="2" fillId="3" borderId="43" xfId="12" applyFont="1" applyFill="1" applyBorder="1" applyAlignment="1">
      <alignment horizontal="center" vertical="center"/>
    </xf>
    <xf numFmtId="0" fontId="7" fillId="2" borderId="42" xfId="8" applyFont="1" applyFill="1" applyBorder="1" applyAlignment="1">
      <alignment horizontal="center" vertical="center"/>
    </xf>
    <xf numFmtId="0" fontId="7" fillId="2" borderId="47" xfId="8" applyFont="1" applyFill="1" applyBorder="1" applyAlignment="1">
      <alignment horizontal="center" vertical="center"/>
    </xf>
    <xf numFmtId="0" fontId="7" fillId="2" borderId="48" xfId="8" applyFont="1" applyFill="1" applyBorder="1" applyAlignment="1">
      <alignment horizontal="center" vertical="center"/>
    </xf>
    <xf numFmtId="0" fontId="1" fillId="2" borderId="10" xfId="12" applyFont="1" applyFill="1" applyBorder="1" applyAlignment="1">
      <alignment horizontal="center" vertical="center"/>
    </xf>
    <xf numFmtId="0" fontId="1" fillId="2" borderId="7" xfId="12" applyFont="1" applyFill="1" applyBorder="1" applyAlignment="1">
      <alignment horizontal="center" vertical="center"/>
    </xf>
    <xf numFmtId="0" fontId="1" fillId="2" borderId="13" xfId="12" applyFont="1" applyFill="1" applyBorder="1" applyAlignment="1">
      <alignment horizontal="center" vertical="center"/>
    </xf>
    <xf numFmtId="0" fontId="1" fillId="2" borderId="49" xfId="12" applyFont="1" applyFill="1" applyBorder="1" applyAlignment="1">
      <alignment horizontal="left" vertical="center" wrapText="1"/>
    </xf>
    <xf numFmtId="0" fontId="1" fillId="2" borderId="5" xfId="12" applyFont="1" applyFill="1" applyBorder="1" applyAlignment="1">
      <alignment horizontal="left" vertical="center" wrapText="1"/>
    </xf>
    <xf numFmtId="0" fontId="1" fillId="2" borderId="6" xfId="12" applyFont="1" applyFill="1" applyBorder="1" applyAlignment="1">
      <alignment horizontal="left" vertical="center" wrapText="1"/>
    </xf>
    <xf numFmtId="0" fontId="1" fillId="2" borderId="22" xfId="12" applyFont="1" applyFill="1" applyBorder="1" applyAlignment="1">
      <alignment horizontal="left" vertical="center" wrapText="1"/>
    </xf>
    <xf numFmtId="0" fontId="1" fillId="2" borderId="0" xfId="12" applyFont="1" applyFill="1" applyBorder="1" applyAlignment="1">
      <alignment horizontal="left" vertical="center" wrapText="1"/>
    </xf>
    <xf numFmtId="0" fontId="1" fillId="2" borderId="50" xfId="12" applyFont="1" applyFill="1" applyBorder="1" applyAlignment="1">
      <alignment horizontal="left" vertical="center" wrapText="1"/>
    </xf>
    <xf numFmtId="0" fontId="1" fillId="2" borderId="51" xfId="12" applyFont="1" applyFill="1" applyBorder="1" applyAlignment="1">
      <alignment horizontal="left" vertical="center" wrapText="1"/>
    </xf>
    <xf numFmtId="0" fontId="1" fillId="2" borderId="52" xfId="12" applyFont="1" applyFill="1" applyBorder="1" applyAlignment="1">
      <alignment horizontal="left" vertical="center" wrapText="1"/>
    </xf>
    <xf numFmtId="0" fontId="1" fillId="2" borderId="53" xfId="12" applyFont="1" applyFill="1" applyBorder="1" applyAlignment="1">
      <alignment horizontal="left" vertical="center" wrapText="1"/>
    </xf>
    <xf numFmtId="0" fontId="4" fillId="4" borderId="7" xfId="12" applyFont="1" applyFill="1" applyBorder="1" applyAlignment="1" applyProtection="1">
      <alignment horizontal="center" vertical="center"/>
    </xf>
    <xf numFmtId="0" fontId="4" fillId="4" borderId="8" xfId="12" applyFont="1" applyFill="1" applyBorder="1" applyAlignment="1" applyProtection="1">
      <alignment horizontal="center" vertical="center"/>
    </xf>
    <xf numFmtId="0" fontId="4" fillId="4" borderId="9" xfId="12" applyFont="1" applyFill="1" applyBorder="1" applyAlignment="1" applyProtection="1">
      <alignment horizontal="center" vertical="center"/>
    </xf>
    <xf numFmtId="0" fontId="2" fillId="3" borderId="1" xfId="12" applyFont="1" applyFill="1" applyBorder="1" applyAlignment="1">
      <alignment horizontal="center" vertical="center"/>
    </xf>
    <xf numFmtId="0" fontId="2" fillId="3" borderId="2" xfId="12" applyFont="1" applyFill="1" applyBorder="1" applyAlignment="1">
      <alignment horizontal="center" vertical="center"/>
    </xf>
    <xf numFmtId="0" fontId="2" fillId="3" borderId="3" xfId="12" applyFont="1" applyFill="1" applyBorder="1" applyAlignment="1">
      <alignment horizontal="center" vertical="center"/>
    </xf>
    <xf numFmtId="31" fontId="52" fillId="6" borderId="1" xfId="12" applyNumberFormat="1" applyFont="1" applyFill="1" applyBorder="1" applyAlignment="1">
      <alignment horizontal="center" vertical="center"/>
    </xf>
    <xf numFmtId="0" fontId="52" fillId="6" borderId="2" xfId="12" applyFont="1" applyFill="1" applyBorder="1" applyAlignment="1">
      <alignment horizontal="center" vertical="center"/>
    </xf>
    <xf numFmtId="0" fontId="52" fillId="6" borderId="3" xfId="12" applyFont="1" applyFill="1" applyBorder="1" applyAlignment="1">
      <alignment horizontal="center" vertical="center"/>
    </xf>
  </cellXfs>
  <cellStyles count="16">
    <cellStyle name="0,0_x000d__x000a_NA_x000d__x000a_" xfId="8"/>
    <cellStyle name="Input 7" xfId="7"/>
    <cellStyle name="百分比" xfId="3" builtinId="5"/>
    <cellStyle name="百分比 2" xfId="4"/>
    <cellStyle name="常规" xfId="0" builtinId="0"/>
    <cellStyle name="常规 10" xfId="10"/>
    <cellStyle name="常规 2" xfId="12"/>
    <cellStyle name="常规 2 2" xfId="9"/>
    <cellStyle name="常规 2 3" xfId="11"/>
    <cellStyle name="常规 4" xfId="13"/>
    <cellStyle name="常规 6" xfId="5"/>
    <cellStyle name="超链接" xfId="2" builtinId="8"/>
    <cellStyle name="千位分隔" xfId="1" builtinId="3"/>
    <cellStyle name="千位分隔 2" xfId="14"/>
    <cellStyle name="千位分隔 2 2" xfId="15"/>
    <cellStyle name="千位分隔 3 2" xfId="6"/>
  </cellStyles>
  <dxfs count="0"/>
  <tableStyles count="0" defaultTableStyle="TableStyleMedium9" defaultPivotStyle="PivotStyleLight16"/>
  <colors>
    <mruColors>
      <color rgb="FF4393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486710</xdr:colOff>
      <xdr:row>2</xdr:row>
      <xdr:rowOff>116893</xdr:rowOff>
    </xdr:from>
    <xdr:to>
      <xdr:col>6</xdr:col>
      <xdr:colOff>352238</xdr:colOff>
      <xdr:row>8</xdr:row>
      <xdr:rowOff>64620</xdr:rowOff>
    </xdr:to>
    <xdr:pic>
      <xdr:nvPicPr>
        <xdr:cNvPr id="3" name="图片 2" descr="C:\Users\zmy\AppData\Local\Temp\企业微信截图_1542597331636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72210" y="478790"/>
          <a:ext cx="3543300" cy="1223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ggggg\AppData\Local\Temp\360zip$Temp\360$0\Worksheet%20in%205241-2%202003%20Long%20Term%20Investment%20Breakdow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6364;&#27530;V3\&#20272;&#20540;&#20307;&#31995;2018.05.2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987;&#31934;&#29305;&#26032;/&#19987;&#31934;&#29305;&#26032;&#27169;&#26495;&#34920;/&#19987;&#31934;&#29305;&#26032;&#20225;&#19994;&#20215;&#20540;&#36861;&#36394;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_x005f_x0000__x005f_x0000__x005f_x0000__x005f_x0000__x0"/>
      <sheetName val="_04009"/>
      <sheetName val="_0401"/>
      <sheetName val="UFPrn20040930171821"/>
      <sheetName val="4-货币资金-现金"/>
      <sheetName val="订单"/>
      <sheetName val="#REF"/>
      <sheetName val="选项表"/>
      <sheetName val="其他货币资金.dbf"/>
      <sheetName val="银行存款.dbf"/>
      <sheetName val="¹ÌÕ[£¨2£©"/>
      <sheetName val="????????"/>
      <sheetName val="_x005f_x005f_x005f_x0000__x005f_x005f_x005f_x0000__x005"/>
      <sheetName val="物业类型"/>
      <sheetName val="SMCTSSP2"/>
      <sheetName val="_x005f_x005f_x005f_x005f_x005f_x005f_x005f_x0000__x005f"/>
      <sheetName val="表格索引"/>
      <sheetName val="应收电费情况一览表"/>
      <sheetName val="_x005f_x005f_x005f_x005f_x005f_x005f_x005f_x005f_x005f_x005f_"/>
      <sheetName val="C4_"/>
      <sheetName val="资产表横向"/>
      <sheetName val="目录"/>
      <sheetName val="期初调整"/>
      <sheetName val="Market share"/>
      <sheetName val="fs(for Consol)"/>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_x0000__x0000__x0000__x0000__x0"/>
      <sheetName val="营业成本11"/>
      <sheetName val="营业成本程序表"/>
      <sheetName val="_x005f_x0000__x005f_x0000__x005"/>
      <sheetName val="_x005f_x005f_x005f_x0000__x005f"/>
      <sheetName val="_x005f_x005f_x005f_x005f_"/>
      <sheetName val="_x005f_x005f_x005f_x005f_x005f_x005f_x005f_x005f_"/>
      <sheetName val="_x0000__x0000__x005"/>
      <sheetName val="_x005f_x0000__x005f"/>
      <sheetName val="_x005f_x005f_"/>
      <sheetName val="计算稿封面"/>
      <sheetName val="门窗表"/>
      <sheetName val="计算稿"/>
      <sheetName val="SW-TEO"/>
      <sheetName val="_x0000__x005f"/>
      <sheetName val="_"/>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Sheet3"/>
      <sheetName val="11�Ȼ���"/>
      <sheetName val="Ӧ˰��"/>
      <sheetName val="������˷���"/>
      <sheetName val="��ˮ�����"/>
      <sheetName val="���ܱ�"/>
      <sheetName val="˵��"/>
      <sheetName val="收入"/>
      <sheetName val="삅ོ䚋栠Ѫ"/>
      <sheetName val="삅ོ"/>
      <sheetName val="삅ོ䚋"/>
      <sheetName val="삅ོ䚋栠"/>
      <sheetName val="삅ོ䚋栠Ѫ_x0000_ࡪ㋨ﯾ_xffff_ﱅ잃蔐緀薼糀謋⁎橓"/>
      <sheetName val="삅ོ䚋栠Ѫ_x0000_ࡪ㋨"/>
      <sheetName val="삅ོ䚋栠Ѫ_x0000_ࡪ㋨ﯾ_xffff_ﱅ잃蔐緀薼糀謋"/>
      <sheetName val="삅ོ䚋栠Ѫ_x0000_ࡪ㋨ﯾ_xffff_ﱅ잃"/>
      <sheetName val="삅ོ䚋栠Ѫ_x0000_ࡪ㋨ﯾ_xffff_ﱅ잃蔐緀薼糀"/>
      <sheetName val="삅ོ䚋栠Ѫ_x0000_ࡪ㋨ﯾ_xffff_ﱅ잃蔐緀"/>
      <sheetName val="삅ོ䚋栠Ѫ_x0000_ࡪ㋨ﯾ_xffff_ﱅ잃蔐緀薼"/>
      <sheetName val="삅ོ䚋栠Ѫ_x0000_ࡪ㋨ﯾ_xffff_ﱅ잃蔐"/>
      <sheetName val="삅ོ䚋栠Ѫ_x0000_ࡪ㋨ﯾ_xffff_ﱅ잃蔐緀薼糀謋⁎橓晴￻"/>
      <sheetName val="调整后报表"/>
      <sheetName val="B5"/>
      <sheetName val="现金流量表"/>
      <sheetName val="报表附注"/>
      <sheetName val="非流动资产汇总"/>
      <sheetName val="基础数据配置"/>
      <sheetName val="总人口"/>
      <sheetName val="雪花干成本詨"/>
      <sheetName val="存货差异分析表"/>
      <sheetName val="一般预算收入"/>
      <sheetName val="行政区划"/>
      <sheetName val="C01-1"/>
      <sheetName val="삅ོ䚋栠Ѫ_x0000_ࡪ㋨ﯾ"/>
      <sheetName val="삅ོ䚋栠Ѫ_x0000_ࡪ㋨ﯾ_xffff_ﱅ"/>
      <sheetName val="삅"/>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发出商品"/>
      <sheetName val="6月"/>
      <sheetName val="Register"/>
      <sheetName val="þ"/>
      <sheetName val="D栋计算式明细"/>
      <sheetName val="内围地梁钢筋说明"/>
      <sheetName val="经济指标分析表"/>
      <sheetName val="合并利"/>
      <sheetName val="E1020"/>
      <sheetName val="参数"/>
      <sheetName val="ZH封面"/>
      <sheetName val="ZH-1明细表"/>
      <sheetName val="预收账款明细表"/>
      <sheetName val="利润调整过程表"/>
      <sheetName val="基本调整分录"/>
      <sheetName val="基本内容"/>
      <sheetName val="基本信息输入表"/>
      <sheetName val="盘存还原"/>
      <sheetName val="资产负债表(本部原报)"/>
      <sheetName val="月度毛利率分析表"/>
      <sheetName val="12月-调整"/>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索引"/>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综合成本分析01.01-0205"/>
      <sheetName val="FY02"/>
      <sheetName val="关联方一览表"/>
      <sheetName val="T02"/>
      <sheetName val="T04"/>
      <sheetName val="盈余公积_（合并)"/>
      <sheetName val="124301_查询"/>
      <sheetName val="Third_party"/>
      <sheetName val="G_1R-Shou_COP_Gf"/>
      <sheetName val="Market_share"/>
      <sheetName val="fs(for_Consol)"/>
      <sheetName val="10-2_固定资产处置表"/>
      <sheetName val="生产设备"/>
      <sheetName val="生产设备(旧）"/>
      <sheetName val="_______"/>
      <sheetName val="主营业务收入成本审定明细表"/>
      <sheetName val="工程施工审定表"/>
      <sheetName val="营业成本审定表"/>
      <sheetName val="风险评价表"/>
      <sheetName val="费用分析"/>
      <sheetName val="固及累及减值审定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refreshError="1"/>
      <sheetData sheetId="6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拟上市地点及行业分类"/>
      <sheetName val="指标填写及其权重"/>
      <sheetName val="Sheet1"/>
      <sheetName val="打分说明"/>
      <sheetName val="新三板行业权重配比"/>
      <sheetName val="A股行业权重配比"/>
      <sheetName val="纳斯达克权重配比"/>
      <sheetName val="层次分析法"/>
      <sheetName val="农、林、牧、渔业"/>
      <sheetName val="采矿业"/>
      <sheetName val="制造业"/>
      <sheetName val="电力、热力、燃气及水生产和供应业"/>
      <sheetName val="建筑业"/>
      <sheetName val="批发和零售业"/>
      <sheetName val="交通运输、仓储和邮政业"/>
      <sheetName val="住宿和餐饮业"/>
      <sheetName val="信息传输、软件和信息技术服务业"/>
      <sheetName val="金融业（货币金融和服务)"/>
      <sheetName val="金融业(资本市场服务）"/>
      <sheetName val="金融业（保险业）"/>
      <sheetName val="房地产业"/>
      <sheetName val="租赁和商务服务业"/>
      <sheetName val="科学研究和技术服务业"/>
      <sheetName val="水利、环境和公共设施管理业"/>
      <sheetName val="居民服务、修理和其他服务业"/>
      <sheetName val="教育"/>
      <sheetName val="卫生和社会工作"/>
      <sheetName val="文化、体育和娱乐业"/>
      <sheetName val="综合"/>
      <sheetName val="资产负债表"/>
      <sheetName val="利润表"/>
      <sheetName val="利润分配表"/>
      <sheetName val="现金流量表主表"/>
      <sheetName val="现金流量表附表"/>
      <sheetName val="财务指标需填写信息表"/>
      <sheetName val="财务指标取数"/>
      <sheetName val="DCF模型"/>
      <sheetName val="相对估值取数"/>
      <sheetName val="复利现值系数"/>
      <sheetName val="2017年央行发布的贷款利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软性指标页（必填）"/>
      <sheetName val="软性指标对照表"/>
      <sheetName val="1、资产负债表"/>
      <sheetName val="2、利润表"/>
      <sheetName val="3、主营收入预测表"/>
      <sheetName val="4、会计政策统计表"/>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flow@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K21"/>
  <sheetViews>
    <sheetView workbookViewId="0">
      <selection activeCell="K8" sqref="K8"/>
    </sheetView>
  </sheetViews>
  <sheetFormatPr defaultColWidth="9" defaultRowHeight="14"/>
  <cols>
    <col min="1" max="2" width="9" style="160"/>
    <col min="3" max="3" width="12.26953125" style="160" customWidth="1"/>
    <col min="4" max="16384" width="9" style="160"/>
  </cols>
  <sheetData>
    <row r="3" spans="1:11">
      <c r="I3" s="164"/>
    </row>
    <row r="4" spans="1:11" ht="20">
      <c r="A4"/>
      <c r="E4" s="161"/>
    </row>
    <row r="6" spans="1:11" ht="22.5">
      <c r="H6" s="162" t="s">
        <v>0</v>
      </c>
    </row>
    <row r="9" spans="1:11" ht="13.5" customHeight="1">
      <c r="B9" s="163"/>
      <c r="C9" s="163"/>
      <c r="D9" s="163"/>
      <c r="E9" s="163"/>
      <c r="F9" s="163"/>
      <c r="G9" s="163"/>
      <c r="H9" s="163"/>
      <c r="I9" s="163"/>
      <c r="J9" s="163"/>
    </row>
    <row r="10" spans="1:11" ht="12.75" customHeight="1">
      <c r="B10" s="163"/>
      <c r="C10" s="218" t="s">
        <v>1</v>
      </c>
      <c r="D10" s="219" t="s">
        <v>2</v>
      </c>
      <c r="E10" s="219"/>
      <c r="F10" s="219"/>
      <c r="G10" s="219"/>
      <c r="H10" s="219"/>
      <c r="I10" s="219"/>
      <c r="J10" s="219"/>
    </row>
    <row r="11" spans="1:11" ht="24" customHeight="1">
      <c r="B11" s="163"/>
      <c r="C11" s="218"/>
      <c r="D11" s="219"/>
      <c r="E11" s="219"/>
      <c r="F11" s="219"/>
      <c r="G11" s="219"/>
      <c r="H11" s="219"/>
      <c r="I11" s="219"/>
      <c r="J11" s="219"/>
    </row>
    <row r="12" spans="1:11" ht="21" customHeight="1">
      <c r="B12" s="163"/>
      <c r="C12" s="218"/>
      <c r="D12" s="219"/>
      <c r="E12" s="219"/>
      <c r="F12" s="219"/>
      <c r="G12" s="219"/>
      <c r="H12" s="219"/>
      <c r="I12" s="219"/>
      <c r="J12" s="219"/>
    </row>
    <row r="13" spans="1:11" ht="21" customHeight="1">
      <c r="B13" s="163"/>
      <c r="C13" s="218"/>
      <c r="D13" s="219"/>
      <c r="E13" s="219"/>
      <c r="F13" s="219"/>
      <c r="G13" s="219"/>
      <c r="H13" s="219"/>
      <c r="I13" s="219"/>
      <c r="J13" s="219"/>
    </row>
    <row r="14" spans="1:11" ht="13.5" customHeight="1">
      <c r="B14" s="163"/>
      <c r="C14" s="218" t="s">
        <v>3</v>
      </c>
      <c r="D14" s="219" t="s">
        <v>4</v>
      </c>
      <c r="E14" s="219"/>
      <c r="F14" s="219"/>
      <c r="G14" s="219"/>
      <c r="H14" s="219"/>
      <c r="I14" s="219"/>
      <c r="J14" s="219"/>
    </row>
    <row r="15" spans="1:11" ht="30.65" customHeight="1">
      <c r="B15" s="163"/>
      <c r="C15" s="218"/>
      <c r="D15" s="219"/>
      <c r="E15" s="219"/>
      <c r="F15" s="219"/>
      <c r="G15" s="219"/>
      <c r="H15" s="219"/>
      <c r="I15" s="219"/>
      <c r="J15" s="219"/>
      <c r="K15" s="133"/>
    </row>
    <row r="16" spans="1:11" ht="13.5" customHeight="1">
      <c r="B16" s="163"/>
      <c r="C16" s="163"/>
      <c r="D16" s="163"/>
      <c r="E16" s="163"/>
      <c r="F16" s="163"/>
      <c r="G16" s="163"/>
      <c r="H16" s="163"/>
      <c r="I16" s="163"/>
      <c r="J16" s="163"/>
    </row>
    <row r="17" spans="2:10" ht="13.5" customHeight="1">
      <c r="B17" s="163"/>
      <c r="C17" s="218" t="s">
        <v>5</v>
      </c>
      <c r="D17" s="220" t="s">
        <v>6</v>
      </c>
      <c r="E17" s="220"/>
      <c r="F17" s="220"/>
      <c r="G17" s="220"/>
      <c r="H17" s="220"/>
      <c r="I17" s="220"/>
      <c r="J17" s="220"/>
    </row>
    <row r="18" spans="2:10" ht="13.5" customHeight="1">
      <c r="B18" s="163"/>
      <c r="C18" s="218"/>
      <c r="D18" s="220"/>
      <c r="E18" s="220"/>
      <c r="F18" s="220"/>
      <c r="G18" s="220"/>
      <c r="H18" s="220"/>
      <c r="I18" s="220"/>
      <c r="J18" s="220"/>
    </row>
    <row r="19" spans="2:10" ht="13.5" customHeight="1">
      <c r="B19" s="163"/>
      <c r="C19" s="218"/>
      <c r="D19" s="220"/>
      <c r="E19" s="220"/>
      <c r="F19" s="220"/>
      <c r="G19" s="220"/>
      <c r="H19" s="220"/>
      <c r="I19" s="220"/>
      <c r="J19" s="220"/>
    </row>
    <row r="20" spans="2:10" ht="13.5" customHeight="1">
      <c r="B20" s="163"/>
      <c r="C20" s="163"/>
      <c r="D20" s="220"/>
      <c r="E20" s="220"/>
      <c r="F20" s="220"/>
      <c r="G20" s="220"/>
      <c r="H20" s="220"/>
      <c r="I20" s="220"/>
      <c r="J20" s="220"/>
    </row>
    <row r="21" spans="2:10" ht="13.5" customHeight="1">
      <c r="B21" s="163"/>
      <c r="C21" s="163"/>
      <c r="D21" s="163"/>
      <c r="E21" s="163"/>
      <c r="F21" s="163"/>
      <c r="G21" s="163"/>
      <c r="H21" s="163"/>
      <c r="I21" s="163"/>
      <c r="J21" s="163"/>
    </row>
  </sheetData>
  <mergeCells count="6">
    <mergeCell ref="C10:C13"/>
    <mergeCell ref="C14:C15"/>
    <mergeCell ref="C17:C19"/>
    <mergeCell ref="D10:J13"/>
    <mergeCell ref="D14:J15"/>
    <mergeCell ref="D17:J20"/>
  </mergeCells>
  <phoneticPr fontId="50" type="noConversion"/>
  <pageMargins left="0.69930555555555596" right="0.69930555555555596"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2"/>
  <sheetViews>
    <sheetView showGridLines="0" tabSelected="1" workbookViewId="0">
      <selection activeCell="E11" sqref="E11"/>
    </sheetView>
  </sheetViews>
  <sheetFormatPr defaultColWidth="8.7265625" defaultRowHeight="14"/>
  <cols>
    <col min="1" max="1" width="25" style="169" customWidth="1"/>
    <col min="2" max="2" width="32.7265625" style="169" customWidth="1"/>
    <col min="3" max="3" width="6.453125" style="182" customWidth="1"/>
    <col min="4" max="4" width="36.7265625" style="169" customWidth="1"/>
    <col min="5" max="5" width="35.08984375" style="169" customWidth="1"/>
    <col min="6" max="13" width="8.7265625" style="170"/>
    <col min="14" max="14" width="4" style="170" customWidth="1"/>
    <col min="15" max="15" width="5.453125" style="170" customWidth="1"/>
    <col min="16" max="16" width="2.6328125" style="170" customWidth="1"/>
    <col min="17" max="17" width="5.7265625" style="170" customWidth="1"/>
    <col min="18" max="18" width="7" style="170" customWidth="1"/>
    <col min="19" max="19" width="16.26953125" style="149" hidden="1" customWidth="1"/>
    <col min="20" max="20" width="15.6328125" style="149" hidden="1" customWidth="1"/>
    <col min="21" max="21" width="13.453125" style="149" hidden="1" customWidth="1"/>
    <col min="22" max="22" width="13.08984375" style="149" hidden="1" customWidth="1"/>
    <col min="23" max="23" width="15.08984375" style="149" hidden="1" customWidth="1"/>
    <col min="24" max="24" width="22.08984375" style="170" hidden="1" customWidth="1"/>
    <col min="25" max="25" width="16.08984375" style="170" hidden="1" customWidth="1"/>
    <col min="26" max="26" width="24.90625" style="170" hidden="1" customWidth="1"/>
    <col min="27" max="27" width="24.36328125" style="170" hidden="1" customWidth="1"/>
    <col min="28" max="28" width="25" style="170" hidden="1" customWidth="1"/>
    <col min="29" max="16384" width="8.7265625" style="170"/>
  </cols>
  <sheetData>
    <row r="1" spans="1:6" ht="17.5">
      <c r="A1" s="222" t="s">
        <v>7</v>
      </c>
      <c r="B1" s="222"/>
      <c r="C1" s="222"/>
      <c r="D1" s="222"/>
    </row>
    <row r="2" spans="1:6">
      <c r="A2" s="171" t="s">
        <v>8</v>
      </c>
      <c r="B2" s="223" t="s">
        <v>9</v>
      </c>
      <c r="C2" s="223"/>
      <c r="D2" s="171" t="s">
        <v>10</v>
      </c>
    </row>
    <row r="3" spans="1:6" ht="20" customHeight="1">
      <c r="A3" s="172" t="s">
        <v>11</v>
      </c>
      <c r="B3" s="224"/>
      <c r="C3" s="224"/>
      <c r="D3" s="173" t="s">
        <v>9</v>
      </c>
    </row>
    <row r="4" spans="1:6" ht="20" customHeight="1">
      <c r="A4" s="172" t="s">
        <v>12</v>
      </c>
      <c r="B4" s="221"/>
      <c r="C4" s="221"/>
      <c r="D4" s="173" t="s">
        <v>9</v>
      </c>
    </row>
    <row r="5" spans="1:6" ht="20" customHeight="1">
      <c r="A5" s="172" t="s">
        <v>13</v>
      </c>
      <c r="B5" s="225"/>
      <c r="C5" s="226"/>
      <c r="D5" s="173" t="s">
        <v>9</v>
      </c>
    </row>
    <row r="6" spans="1:6" ht="20" customHeight="1">
      <c r="A6" s="172" t="s">
        <v>14</v>
      </c>
      <c r="B6" s="221"/>
      <c r="C6" s="221"/>
      <c r="D6" s="173" t="s">
        <v>15</v>
      </c>
    </row>
    <row r="7" spans="1:6" ht="20" customHeight="1">
      <c r="A7" s="172" t="s">
        <v>16</v>
      </c>
      <c r="B7" s="228"/>
      <c r="C7" s="228"/>
      <c r="D7" s="173" t="s">
        <v>9</v>
      </c>
    </row>
    <row r="8" spans="1:6" ht="20" customHeight="1">
      <c r="A8" s="172" t="s">
        <v>17</v>
      </c>
      <c r="B8" s="229"/>
      <c r="C8" s="230"/>
      <c r="D8" s="173" t="s">
        <v>9</v>
      </c>
      <c r="F8" s="174"/>
    </row>
    <row r="9" spans="1:6" ht="20" customHeight="1">
      <c r="A9" s="172" t="s">
        <v>18</v>
      </c>
      <c r="B9" s="175"/>
      <c r="C9" s="176" t="s">
        <v>19</v>
      </c>
      <c r="D9" s="173" t="s">
        <v>9</v>
      </c>
    </row>
    <row r="10" spans="1:6" ht="20" customHeight="1">
      <c r="A10" s="172" t="s">
        <v>20</v>
      </c>
      <c r="B10" s="227"/>
      <c r="C10" s="226"/>
      <c r="D10" s="173" t="s">
        <v>21</v>
      </c>
    </row>
    <row r="11" spans="1:6" ht="20" customHeight="1">
      <c r="A11" s="172" t="s">
        <v>22</v>
      </c>
      <c r="B11" s="224"/>
      <c r="C11" s="224"/>
      <c r="D11" s="173" t="s">
        <v>9</v>
      </c>
    </row>
    <row r="12" spans="1:6" ht="20" customHeight="1">
      <c r="A12" s="172" t="s">
        <v>23</v>
      </c>
      <c r="B12" s="227"/>
      <c r="C12" s="226"/>
      <c r="D12" s="173" t="s">
        <v>9</v>
      </c>
    </row>
    <row r="13" spans="1:6" ht="20" customHeight="1">
      <c r="A13" s="172" t="s">
        <v>603</v>
      </c>
      <c r="B13" s="231"/>
      <c r="C13" s="232"/>
      <c r="D13" s="173" t="s">
        <v>9</v>
      </c>
    </row>
    <row r="14" spans="1:6" ht="20" customHeight="1">
      <c r="A14" s="172" t="s">
        <v>604</v>
      </c>
      <c r="B14" s="224"/>
      <c r="C14" s="224"/>
      <c r="D14" s="173" t="s">
        <v>605</v>
      </c>
    </row>
    <row r="15" spans="1:6" ht="20" customHeight="1">
      <c r="A15" s="172" t="s">
        <v>24</v>
      </c>
      <c r="B15" s="227"/>
      <c r="C15" s="226"/>
      <c r="D15" s="173" t="s">
        <v>21</v>
      </c>
    </row>
    <row r="16" spans="1:6" ht="20" customHeight="1">
      <c r="A16" s="172" t="s">
        <v>25</v>
      </c>
      <c r="B16" s="233"/>
      <c r="C16" s="233"/>
      <c r="D16" s="173" t="s">
        <v>21</v>
      </c>
    </row>
    <row r="17" spans="1:4" ht="20" customHeight="1">
      <c r="A17" s="172" t="s">
        <v>26</v>
      </c>
      <c r="B17" s="233"/>
      <c r="C17" s="233"/>
      <c r="D17" s="173" t="s">
        <v>21</v>
      </c>
    </row>
    <row r="18" spans="1:4" ht="20" customHeight="1">
      <c r="A18" s="172" t="s">
        <v>27</v>
      </c>
      <c r="B18" s="234"/>
      <c r="C18" s="235"/>
      <c r="D18" s="173" t="s">
        <v>21</v>
      </c>
    </row>
    <row r="19" spans="1:4" ht="20" customHeight="1">
      <c r="A19" s="172" t="s">
        <v>28</v>
      </c>
      <c r="B19" s="177"/>
      <c r="C19" s="178" t="s">
        <v>19</v>
      </c>
      <c r="D19" s="173" t="s">
        <v>9</v>
      </c>
    </row>
    <row r="20" spans="1:4" ht="20" customHeight="1">
      <c r="A20" s="172" t="s">
        <v>29</v>
      </c>
      <c r="B20" s="177"/>
      <c r="C20" s="178" t="s">
        <v>30</v>
      </c>
      <c r="D20" s="173" t="s">
        <v>9</v>
      </c>
    </row>
    <row r="21" spans="1:4" ht="20" customHeight="1">
      <c r="A21" s="179" t="s">
        <v>31</v>
      </c>
      <c r="B21" s="177"/>
      <c r="C21" s="178" t="s">
        <v>19</v>
      </c>
      <c r="D21" s="173" t="s">
        <v>9</v>
      </c>
    </row>
    <row r="22" spans="1:4" ht="20" customHeight="1">
      <c r="A22" s="179" t="s">
        <v>32</v>
      </c>
      <c r="B22" s="177"/>
      <c r="C22" s="178" t="s">
        <v>19</v>
      </c>
      <c r="D22" s="173" t="str">
        <f ca="1">"预测"&amp;YEAR(TODAY())&amp;"年"</f>
        <v>预测2023年</v>
      </c>
    </row>
    <row r="23" spans="1:4" ht="20" customHeight="1">
      <c r="A23" s="179" t="s">
        <v>33</v>
      </c>
      <c r="B23" s="177"/>
      <c r="C23" s="178" t="s">
        <v>19</v>
      </c>
      <c r="D23" s="173" t="str">
        <f t="shared" ref="D23:D25" ca="1" si="0">"预测"&amp;YEAR(TODAY())&amp;"年"</f>
        <v>预测2023年</v>
      </c>
    </row>
    <row r="24" spans="1:4" ht="20" customHeight="1">
      <c r="A24" s="179" t="s">
        <v>34</v>
      </c>
      <c r="B24" s="177"/>
      <c r="C24" s="178" t="s">
        <v>19</v>
      </c>
      <c r="D24" s="173" t="str">
        <f t="shared" ca="1" si="0"/>
        <v>预测2023年</v>
      </c>
    </row>
    <row r="25" spans="1:4" ht="20" customHeight="1">
      <c r="A25" s="179" t="s">
        <v>35</v>
      </c>
      <c r="B25" s="177"/>
      <c r="C25" s="178" t="s">
        <v>19</v>
      </c>
      <c r="D25" s="173" t="str">
        <f t="shared" ca="1" si="0"/>
        <v>预测2023年</v>
      </c>
    </row>
    <row r="26" spans="1:4" ht="20" customHeight="1">
      <c r="A26" s="179" t="s">
        <v>36</v>
      </c>
      <c r="B26" s="227"/>
      <c r="C26" s="226"/>
      <c r="D26" s="173" t="s">
        <v>21</v>
      </c>
    </row>
    <row r="27" spans="1:4" ht="20" customHeight="1">
      <c r="A27" s="179" t="s">
        <v>37</v>
      </c>
      <c r="B27" s="227"/>
      <c r="C27" s="226"/>
      <c r="D27" s="173" t="s">
        <v>21</v>
      </c>
    </row>
    <row r="28" spans="1:4" ht="20" customHeight="1">
      <c r="A28" s="172" t="s">
        <v>38</v>
      </c>
      <c r="B28" s="177"/>
      <c r="C28" s="178" t="s">
        <v>30</v>
      </c>
      <c r="D28" s="173" t="s">
        <v>9</v>
      </c>
    </row>
    <row r="29" spans="1:4" ht="20" customHeight="1">
      <c r="A29" s="172" t="s">
        <v>39</v>
      </c>
      <c r="B29" s="177"/>
      <c r="C29" s="178" t="s">
        <v>30</v>
      </c>
      <c r="D29" s="173" t="s">
        <v>9</v>
      </c>
    </row>
    <row r="30" spans="1:4" ht="20" customHeight="1">
      <c r="A30" s="172" t="s">
        <v>40</v>
      </c>
      <c r="B30" s="177"/>
      <c r="C30" s="178" t="s">
        <v>30</v>
      </c>
      <c r="D30" s="173" t="s">
        <v>9</v>
      </c>
    </row>
    <row r="31" spans="1:4" ht="20" customHeight="1">
      <c r="A31" s="172" t="s">
        <v>41</v>
      </c>
      <c r="B31" s="177"/>
      <c r="C31" s="178" t="s">
        <v>30</v>
      </c>
      <c r="D31" s="173" t="s">
        <v>9</v>
      </c>
    </row>
    <row r="32" spans="1:4" ht="20" customHeight="1">
      <c r="A32" s="172" t="s">
        <v>42</v>
      </c>
      <c r="B32" s="177"/>
      <c r="C32" s="178" t="s">
        <v>30</v>
      </c>
      <c r="D32" s="173" t="s">
        <v>9</v>
      </c>
    </row>
    <row r="33" spans="1:28" ht="20" customHeight="1">
      <c r="A33" s="172" t="s">
        <v>43</v>
      </c>
      <c r="B33" s="236"/>
      <c r="C33" s="236"/>
      <c r="D33" s="237" t="s">
        <v>44</v>
      </c>
    </row>
    <row r="34" spans="1:28" ht="20" customHeight="1">
      <c r="A34" s="172" t="s">
        <v>45</v>
      </c>
      <c r="B34" s="239"/>
      <c r="C34" s="239"/>
      <c r="D34" s="238"/>
    </row>
    <row r="35" spans="1:28" ht="20" customHeight="1">
      <c r="A35" s="240" t="s">
        <v>46</v>
      </c>
      <c r="B35" s="240"/>
      <c r="C35" s="240"/>
      <c r="D35" s="240"/>
      <c r="S35" s="149" t="e">
        <f>VLOOKUP(B16,S37:T42,2,0)</f>
        <v>#N/A</v>
      </c>
    </row>
    <row r="36" spans="1:28">
      <c r="A36" s="170"/>
      <c r="B36" s="170"/>
      <c r="C36" s="170"/>
      <c r="D36" s="170"/>
    </row>
    <row r="37" spans="1:28">
      <c r="A37" s="170"/>
      <c r="B37" s="170"/>
      <c r="C37" s="170"/>
      <c r="D37" s="170"/>
      <c r="S37" s="149" t="s">
        <v>47</v>
      </c>
      <c r="T37" s="149" t="s">
        <v>47</v>
      </c>
    </row>
    <row r="38" spans="1:28">
      <c r="A38" s="170"/>
      <c r="B38" s="170"/>
      <c r="C38" s="170"/>
      <c r="D38" s="170"/>
      <c r="S38" s="149" t="s">
        <v>48</v>
      </c>
      <c r="T38" s="149" t="s">
        <v>49</v>
      </c>
    </row>
    <row r="39" spans="1:28">
      <c r="A39" s="170"/>
      <c r="B39" s="170"/>
      <c r="C39" s="170"/>
      <c r="D39" s="170"/>
      <c r="S39" s="149" t="s">
        <v>50</v>
      </c>
      <c r="T39" s="149" t="s">
        <v>49</v>
      </c>
    </row>
    <row r="40" spans="1:28">
      <c r="A40" s="170"/>
      <c r="B40" s="170"/>
      <c r="C40" s="170"/>
      <c r="D40" s="170"/>
      <c r="S40" s="149" t="s">
        <v>51</v>
      </c>
      <c r="T40" s="149" t="s">
        <v>51</v>
      </c>
    </row>
    <row r="41" spans="1:28">
      <c r="A41" s="170"/>
      <c r="B41" s="170"/>
      <c r="C41" s="170"/>
      <c r="D41" s="170"/>
      <c r="S41" s="149" t="s">
        <v>52</v>
      </c>
      <c r="T41" s="149" t="s">
        <v>52</v>
      </c>
    </row>
    <row r="42" spans="1:28">
      <c r="A42" s="170"/>
      <c r="B42" s="170"/>
      <c r="C42" s="170"/>
      <c r="D42" s="170"/>
      <c r="S42" s="149" t="s">
        <v>607</v>
      </c>
      <c r="T42" s="149" t="s">
        <v>607</v>
      </c>
    </row>
    <row r="43" spans="1:28">
      <c r="A43" s="170"/>
      <c r="B43" s="170"/>
      <c r="C43" s="170"/>
      <c r="D43" s="170"/>
      <c r="S43" s="150" t="s">
        <v>53</v>
      </c>
      <c r="T43" s="150" t="s">
        <v>48</v>
      </c>
      <c r="U43" s="150" t="s">
        <v>50</v>
      </c>
      <c r="V43" s="151" t="s">
        <v>51</v>
      </c>
      <c r="W43" s="151" t="s">
        <v>52</v>
      </c>
      <c r="X43" s="180" t="s">
        <v>607</v>
      </c>
      <c r="Y43" s="151" t="s">
        <v>47</v>
      </c>
      <c r="Z43" s="150" t="s">
        <v>608</v>
      </c>
      <c r="AA43" s="150" t="s">
        <v>609</v>
      </c>
      <c r="AB43" s="150" t="s">
        <v>610</v>
      </c>
    </row>
    <row r="44" spans="1:28">
      <c r="A44" s="170"/>
      <c r="B44" s="170"/>
      <c r="C44" s="170"/>
      <c r="D44" s="170"/>
      <c r="S44" s="152" t="s">
        <v>50</v>
      </c>
      <c r="T44" s="153" t="s">
        <v>54</v>
      </c>
      <c r="U44" s="153" t="s">
        <v>54</v>
      </c>
      <c r="V44" s="153" t="s">
        <v>54</v>
      </c>
      <c r="W44" s="153" t="s">
        <v>55</v>
      </c>
      <c r="X44" s="154" t="s">
        <v>56</v>
      </c>
      <c r="Y44" s="153" t="s">
        <v>54</v>
      </c>
      <c r="Z44" s="153" t="s">
        <v>54</v>
      </c>
      <c r="AA44" s="153" t="s">
        <v>54</v>
      </c>
      <c r="AB44" s="153" t="s">
        <v>54</v>
      </c>
    </row>
    <row r="45" spans="1:28">
      <c r="A45" s="170"/>
      <c r="B45" s="170"/>
      <c r="C45" s="170"/>
      <c r="D45" s="170"/>
      <c r="S45" s="152" t="s">
        <v>48</v>
      </c>
      <c r="T45" s="153" t="s">
        <v>57</v>
      </c>
      <c r="U45" s="153" t="s">
        <v>57</v>
      </c>
      <c r="V45" s="153" t="s">
        <v>57</v>
      </c>
      <c r="W45" s="153" t="s">
        <v>58</v>
      </c>
      <c r="X45" s="154" t="s">
        <v>59</v>
      </c>
      <c r="Y45" s="153" t="s">
        <v>57</v>
      </c>
      <c r="Z45" s="153" t="s">
        <v>57</v>
      </c>
      <c r="AA45" s="153" t="s">
        <v>57</v>
      </c>
      <c r="AB45" s="153" t="s">
        <v>57</v>
      </c>
    </row>
    <row r="46" spans="1:28">
      <c r="A46" s="170"/>
      <c r="B46" s="170"/>
      <c r="C46" s="170"/>
      <c r="D46" s="170"/>
      <c r="S46" s="154" t="s">
        <v>608</v>
      </c>
      <c r="T46" s="153" t="s">
        <v>60</v>
      </c>
      <c r="U46" s="153" t="s">
        <v>60</v>
      </c>
      <c r="V46" s="153" t="s">
        <v>60</v>
      </c>
      <c r="W46" s="153" t="s">
        <v>61</v>
      </c>
      <c r="X46" s="154" t="s">
        <v>62</v>
      </c>
      <c r="Y46" s="153" t="s">
        <v>60</v>
      </c>
      <c r="Z46" s="153" t="s">
        <v>60</v>
      </c>
      <c r="AA46" s="153" t="s">
        <v>60</v>
      </c>
      <c r="AB46" s="153" t="s">
        <v>60</v>
      </c>
    </row>
    <row r="47" spans="1:28">
      <c r="A47" s="170"/>
      <c r="B47" s="170"/>
      <c r="C47" s="170"/>
      <c r="D47" s="170"/>
      <c r="S47" s="154" t="s">
        <v>609</v>
      </c>
      <c r="T47" s="153" t="s">
        <v>63</v>
      </c>
      <c r="U47" s="153" t="s">
        <v>63</v>
      </c>
      <c r="V47" s="153" t="s">
        <v>63</v>
      </c>
      <c r="W47" s="153" t="s">
        <v>64</v>
      </c>
      <c r="X47" s="154" t="s">
        <v>65</v>
      </c>
      <c r="Y47" s="153" t="s">
        <v>63</v>
      </c>
      <c r="Z47" s="153" t="s">
        <v>63</v>
      </c>
      <c r="AA47" s="153" t="s">
        <v>63</v>
      </c>
      <c r="AB47" s="153" t="s">
        <v>63</v>
      </c>
    </row>
    <row r="48" spans="1:28">
      <c r="A48" s="170"/>
      <c r="B48" s="170"/>
      <c r="C48" s="170"/>
      <c r="D48" s="170"/>
      <c r="S48" s="154" t="s">
        <v>610</v>
      </c>
      <c r="T48" s="153" t="s">
        <v>66</v>
      </c>
      <c r="U48" s="153" t="s">
        <v>66</v>
      </c>
      <c r="V48" s="153" t="s">
        <v>66</v>
      </c>
      <c r="W48" s="153" t="s">
        <v>67</v>
      </c>
      <c r="X48" s="154" t="s">
        <v>68</v>
      </c>
      <c r="Y48" s="153" t="s">
        <v>66</v>
      </c>
      <c r="Z48" s="153" t="s">
        <v>66</v>
      </c>
      <c r="AA48" s="153" t="s">
        <v>66</v>
      </c>
      <c r="AB48" s="153" t="s">
        <v>66</v>
      </c>
    </row>
    <row r="49" spans="5:28" s="170" customFormat="1">
      <c r="E49" s="169"/>
      <c r="S49" s="152" t="s">
        <v>51</v>
      </c>
      <c r="T49" s="153" t="s">
        <v>69</v>
      </c>
      <c r="U49" s="153" t="s">
        <v>69</v>
      </c>
      <c r="V49" s="153" t="s">
        <v>69</v>
      </c>
      <c r="W49" s="153" t="s">
        <v>70</v>
      </c>
      <c r="X49" s="154" t="s">
        <v>71</v>
      </c>
      <c r="Y49" s="153" t="s">
        <v>69</v>
      </c>
      <c r="Z49" s="153" t="s">
        <v>69</v>
      </c>
      <c r="AA49" s="153" t="s">
        <v>69</v>
      </c>
      <c r="AB49" s="153" t="s">
        <v>69</v>
      </c>
    </row>
    <row r="50" spans="5:28" s="170" customFormat="1">
      <c r="E50" s="169"/>
      <c r="S50" s="152" t="s">
        <v>47</v>
      </c>
      <c r="T50" s="153" t="s">
        <v>72</v>
      </c>
      <c r="U50" s="153" t="s">
        <v>72</v>
      </c>
      <c r="V50" s="153" t="s">
        <v>72</v>
      </c>
      <c r="W50" s="153" t="s">
        <v>73</v>
      </c>
      <c r="X50" s="154" t="s">
        <v>74</v>
      </c>
      <c r="Y50" s="153" t="s">
        <v>72</v>
      </c>
      <c r="Z50" s="153" t="s">
        <v>72</v>
      </c>
      <c r="AA50" s="153" t="s">
        <v>72</v>
      </c>
      <c r="AB50" s="153" t="s">
        <v>72</v>
      </c>
    </row>
    <row r="51" spans="5:28" s="170" customFormat="1">
      <c r="E51" s="169"/>
      <c r="S51" s="155" t="s">
        <v>52</v>
      </c>
      <c r="T51" s="153" t="s">
        <v>75</v>
      </c>
      <c r="U51" s="153" t="s">
        <v>75</v>
      </c>
      <c r="V51" s="153" t="s">
        <v>75</v>
      </c>
      <c r="W51" s="153" t="s">
        <v>76</v>
      </c>
      <c r="X51" s="154" t="s">
        <v>77</v>
      </c>
      <c r="Y51" s="153" t="s">
        <v>75</v>
      </c>
      <c r="Z51" s="153" t="s">
        <v>75</v>
      </c>
      <c r="AA51" s="153" t="s">
        <v>75</v>
      </c>
      <c r="AB51" s="153" t="s">
        <v>75</v>
      </c>
    </row>
    <row r="52" spans="5:28" s="170" customFormat="1">
      <c r="E52" s="169"/>
      <c r="S52" s="154" t="s">
        <v>607</v>
      </c>
      <c r="T52" s="153" t="s">
        <v>78</v>
      </c>
      <c r="U52" s="153" t="s">
        <v>78</v>
      </c>
      <c r="V52" s="153" t="s">
        <v>78</v>
      </c>
      <c r="W52" s="153" t="s">
        <v>79</v>
      </c>
      <c r="X52" s="154" t="s">
        <v>61</v>
      </c>
      <c r="Y52" s="153" t="s">
        <v>78</v>
      </c>
      <c r="Z52" s="153" t="s">
        <v>78</v>
      </c>
      <c r="AA52" s="153" t="s">
        <v>78</v>
      </c>
      <c r="AB52" s="153" t="s">
        <v>78</v>
      </c>
    </row>
    <row r="53" spans="5:28" s="170" customFormat="1">
      <c r="E53" s="169"/>
      <c r="S53" s="149"/>
      <c r="T53" s="153" t="s">
        <v>65</v>
      </c>
      <c r="U53" s="153" t="s">
        <v>65</v>
      </c>
      <c r="V53" s="153" t="s">
        <v>65</v>
      </c>
      <c r="W53" s="153" t="s">
        <v>59</v>
      </c>
      <c r="X53" s="154" t="s">
        <v>80</v>
      </c>
      <c r="Y53" s="153" t="s">
        <v>65</v>
      </c>
      <c r="Z53" s="153" t="s">
        <v>65</v>
      </c>
      <c r="AA53" s="153" t="s">
        <v>65</v>
      </c>
      <c r="AB53" s="153" t="s">
        <v>65</v>
      </c>
    </row>
    <row r="54" spans="5:28" s="170" customFormat="1">
      <c r="E54" s="169"/>
      <c r="S54" s="149"/>
      <c r="T54" s="153" t="s">
        <v>81</v>
      </c>
      <c r="U54" s="153" t="s">
        <v>81</v>
      </c>
      <c r="V54" s="153" t="s">
        <v>81</v>
      </c>
      <c r="W54" s="153" t="s">
        <v>82</v>
      </c>
      <c r="X54" s="154" t="s">
        <v>83</v>
      </c>
      <c r="Y54" s="153" t="s">
        <v>81</v>
      </c>
      <c r="Z54" s="153" t="s">
        <v>81</v>
      </c>
      <c r="AA54" s="153" t="s">
        <v>81</v>
      </c>
      <c r="AB54" s="153" t="s">
        <v>81</v>
      </c>
    </row>
    <row r="55" spans="5:28" s="170" customFormat="1">
      <c r="E55" s="169"/>
      <c r="S55" s="149"/>
      <c r="T55" s="153" t="s">
        <v>84</v>
      </c>
      <c r="U55" s="153" t="s">
        <v>84</v>
      </c>
      <c r="V55" s="153" t="s">
        <v>84</v>
      </c>
      <c r="W55" s="156"/>
      <c r="X55" s="154" t="s">
        <v>85</v>
      </c>
      <c r="Y55" s="153" t="s">
        <v>84</v>
      </c>
      <c r="Z55" s="153" t="s">
        <v>84</v>
      </c>
      <c r="AA55" s="153" t="s">
        <v>84</v>
      </c>
      <c r="AB55" s="153" t="s">
        <v>84</v>
      </c>
    </row>
    <row r="56" spans="5:28" s="170" customFormat="1">
      <c r="E56" s="169"/>
      <c r="S56" s="149"/>
      <c r="T56" s="153" t="s">
        <v>86</v>
      </c>
      <c r="U56" s="153" t="s">
        <v>86</v>
      </c>
      <c r="V56" s="153" t="s">
        <v>86</v>
      </c>
      <c r="W56" s="156"/>
      <c r="X56" s="154" t="s">
        <v>87</v>
      </c>
      <c r="Y56" s="153" t="s">
        <v>86</v>
      </c>
      <c r="Z56" s="153" t="s">
        <v>86</v>
      </c>
      <c r="AA56" s="153" t="s">
        <v>86</v>
      </c>
      <c r="AB56" s="153" t="s">
        <v>86</v>
      </c>
    </row>
    <row r="57" spans="5:28" s="170" customFormat="1">
      <c r="E57" s="169"/>
      <c r="S57" s="149"/>
      <c r="T57" s="153" t="s">
        <v>88</v>
      </c>
      <c r="U57" s="153" t="s">
        <v>88</v>
      </c>
      <c r="V57" s="153" t="s">
        <v>88</v>
      </c>
      <c r="W57" s="156"/>
      <c r="X57" s="149"/>
      <c r="Y57" s="153" t="s">
        <v>88</v>
      </c>
      <c r="Z57" s="153" t="s">
        <v>88</v>
      </c>
      <c r="AA57" s="153" t="s">
        <v>88</v>
      </c>
      <c r="AB57" s="153" t="s">
        <v>88</v>
      </c>
    </row>
    <row r="58" spans="5:28" s="170" customFormat="1">
      <c r="E58" s="169"/>
      <c r="S58" s="149"/>
      <c r="T58" s="153" t="s">
        <v>89</v>
      </c>
      <c r="U58" s="153" t="s">
        <v>89</v>
      </c>
      <c r="V58" s="153" t="s">
        <v>89</v>
      </c>
      <c r="W58" s="156"/>
      <c r="X58" s="149"/>
      <c r="Y58" s="153" t="s">
        <v>89</v>
      </c>
      <c r="Z58" s="153" t="s">
        <v>89</v>
      </c>
      <c r="AA58" s="153" t="s">
        <v>89</v>
      </c>
      <c r="AB58" s="153" t="s">
        <v>89</v>
      </c>
    </row>
    <row r="59" spans="5:28" s="170" customFormat="1">
      <c r="E59" s="169"/>
      <c r="S59" s="156"/>
      <c r="T59" s="153" t="s">
        <v>90</v>
      </c>
      <c r="U59" s="153" t="s">
        <v>90</v>
      </c>
      <c r="V59" s="153" t="s">
        <v>90</v>
      </c>
      <c r="W59" s="156"/>
      <c r="X59" s="149"/>
      <c r="Y59" s="153" t="s">
        <v>90</v>
      </c>
      <c r="Z59" s="153" t="s">
        <v>90</v>
      </c>
      <c r="AA59" s="153" t="s">
        <v>90</v>
      </c>
      <c r="AB59" s="153" t="s">
        <v>90</v>
      </c>
    </row>
    <row r="60" spans="5:28" s="170" customFormat="1">
      <c r="E60" s="169"/>
      <c r="S60" s="149"/>
      <c r="T60" s="153" t="s">
        <v>91</v>
      </c>
      <c r="U60" s="153" t="s">
        <v>91</v>
      </c>
      <c r="V60" s="153" t="s">
        <v>91</v>
      </c>
      <c r="W60" s="156"/>
      <c r="X60" s="149"/>
      <c r="Y60" s="153" t="s">
        <v>91</v>
      </c>
      <c r="Z60" s="153" t="s">
        <v>91</v>
      </c>
      <c r="AA60" s="153" t="s">
        <v>91</v>
      </c>
      <c r="AB60" s="153" t="s">
        <v>91</v>
      </c>
    </row>
    <row r="61" spans="5:28" s="170" customFormat="1">
      <c r="E61" s="169"/>
      <c r="S61" s="149"/>
      <c r="T61" s="153" t="s">
        <v>92</v>
      </c>
      <c r="U61" s="153" t="s">
        <v>92</v>
      </c>
      <c r="V61" s="153" t="s">
        <v>92</v>
      </c>
      <c r="W61" s="156"/>
      <c r="X61" s="149"/>
      <c r="Y61" s="153" t="s">
        <v>92</v>
      </c>
      <c r="Z61" s="153" t="s">
        <v>92</v>
      </c>
      <c r="AA61" s="153" t="s">
        <v>92</v>
      </c>
      <c r="AB61" s="153" t="s">
        <v>92</v>
      </c>
    </row>
    <row r="62" spans="5:28" s="170" customFormat="1">
      <c r="E62" s="169"/>
      <c r="S62" s="149"/>
      <c r="T62" s="153" t="s">
        <v>93</v>
      </c>
      <c r="U62" s="153" t="s">
        <v>93</v>
      </c>
      <c r="V62" s="153" t="s">
        <v>93</v>
      </c>
      <c r="W62" s="156"/>
      <c r="X62" s="149"/>
      <c r="Y62" s="153" t="s">
        <v>93</v>
      </c>
      <c r="Z62" s="153" t="s">
        <v>93</v>
      </c>
      <c r="AA62" s="153" t="s">
        <v>93</v>
      </c>
      <c r="AB62" s="153" t="s">
        <v>93</v>
      </c>
    </row>
    <row r="63" spans="5:28" s="170" customFormat="1">
      <c r="E63" s="169"/>
      <c r="S63" s="149"/>
      <c r="T63" s="149"/>
      <c r="U63" s="149"/>
      <c r="V63" s="149"/>
      <c r="W63" s="149"/>
    </row>
    <row r="64" spans="5:28" s="170" customFormat="1">
      <c r="E64" s="169"/>
      <c r="S64" s="149"/>
      <c r="T64" s="150" t="s">
        <v>48</v>
      </c>
      <c r="U64" s="150" t="s">
        <v>50</v>
      </c>
      <c r="V64" s="151" t="s">
        <v>51</v>
      </c>
      <c r="W64" s="151" t="s">
        <v>52</v>
      </c>
      <c r="X64" s="180" t="s">
        <v>607</v>
      </c>
      <c r="Y64" s="151" t="s">
        <v>47</v>
      </c>
      <c r="Z64" s="150" t="s">
        <v>608</v>
      </c>
      <c r="AA64" s="150" t="s">
        <v>609</v>
      </c>
      <c r="AB64" s="150" t="s">
        <v>610</v>
      </c>
    </row>
    <row r="65" spans="1:28">
      <c r="A65" s="170"/>
      <c r="B65" s="170"/>
      <c r="C65" s="170"/>
      <c r="D65" s="170"/>
      <c r="N65" s="149"/>
      <c r="O65" s="149"/>
      <c r="P65" s="149"/>
      <c r="Q65" s="149"/>
      <c r="R65" s="149"/>
      <c r="T65" s="157" t="s">
        <v>94</v>
      </c>
      <c r="U65" s="157" t="s">
        <v>95</v>
      </c>
      <c r="V65" s="157" t="s">
        <v>96</v>
      </c>
      <c r="W65" s="150" t="s">
        <v>97</v>
      </c>
      <c r="X65" s="181" t="s">
        <v>611</v>
      </c>
      <c r="Y65" s="157" t="s">
        <v>98</v>
      </c>
      <c r="Z65" s="157" t="s">
        <v>612</v>
      </c>
      <c r="AA65" s="157" t="s">
        <v>613</v>
      </c>
      <c r="AB65" s="157" t="s">
        <v>614</v>
      </c>
    </row>
    <row r="66" spans="1:28">
      <c r="A66" s="170"/>
      <c r="B66" s="170"/>
      <c r="C66" s="170"/>
      <c r="D66" s="170"/>
      <c r="N66" s="149"/>
      <c r="O66" s="149"/>
      <c r="P66" s="149"/>
      <c r="Q66" s="149"/>
      <c r="R66" s="149"/>
      <c r="T66" s="158" t="s">
        <v>99</v>
      </c>
      <c r="U66" s="158" t="s">
        <v>99</v>
      </c>
      <c r="V66" s="158" t="s">
        <v>99</v>
      </c>
      <c r="W66" s="152" t="s">
        <v>100</v>
      </c>
      <c r="X66" s="159" t="s">
        <v>101</v>
      </c>
      <c r="Y66" s="158" t="s">
        <v>99</v>
      </c>
      <c r="Z66" s="158" t="s">
        <v>99</v>
      </c>
      <c r="AA66" s="158" t="s">
        <v>99</v>
      </c>
      <c r="AB66" s="158" t="s">
        <v>99</v>
      </c>
    </row>
    <row r="67" spans="1:28">
      <c r="A67" s="170"/>
      <c r="B67" s="170"/>
      <c r="C67" s="170"/>
      <c r="D67" s="170"/>
      <c r="N67" s="149"/>
      <c r="O67" s="149"/>
      <c r="P67" s="149"/>
      <c r="Q67" s="149"/>
      <c r="R67" s="149"/>
      <c r="T67" s="158" t="s">
        <v>102</v>
      </c>
      <c r="U67" s="158" t="s">
        <v>102</v>
      </c>
      <c r="V67" s="158" t="s">
        <v>102</v>
      </c>
      <c r="W67" s="150" t="s">
        <v>103</v>
      </c>
      <c r="X67" s="181" t="s">
        <v>615</v>
      </c>
      <c r="Y67" s="158" t="s">
        <v>102</v>
      </c>
      <c r="Z67" s="158" t="s">
        <v>102</v>
      </c>
      <c r="AA67" s="158" t="s">
        <v>102</v>
      </c>
      <c r="AB67" s="158" t="s">
        <v>102</v>
      </c>
    </row>
    <row r="68" spans="1:28">
      <c r="A68" s="170"/>
      <c r="B68" s="170"/>
      <c r="C68" s="170"/>
      <c r="D68" s="170"/>
      <c r="N68" s="149"/>
      <c r="O68" s="149"/>
      <c r="P68" s="149"/>
      <c r="Q68" s="149"/>
      <c r="R68" s="149"/>
      <c r="T68" s="158" t="s">
        <v>104</v>
      </c>
      <c r="U68" s="158" t="s">
        <v>104</v>
      </c>
      <c r="V68" s="158" t="s">
        <v>104</v>
      </c>
      <c r="W68" s="152" t="s">
        <v>105</v>
      </c>
      <c r="X68" s="159" t="s">
        <v>106</v>
      </c>
      <c r="Y68" s="158" t="s">
        <v>104</v>
      </c>
      <c r="Z68" s="158" t="s">
        <v>104</v>
      </c>
      <c r="AA68" s="158" t="s">
        <v>104</v>
      </c>
      <c r="AB68" s="158" t="s">
        <v>104</v>
      </c>
    </row>
    <row r="69" spans="1:28">
      <c r="A69" s="170"/>
      <c r="B69" s="170"/>
      <c r="C69" s="170"/>
      <c r="D69" s="170"/>
      <c r="N69" s="149"/>
      <c r="O69" s="149"/>
      <c r="P69" s="149"/>
      <c r="Q69" s="149"/>
      <c r="R69" s="149"/>
      <c r="T69" s="158" t="s">
        <v>107</v>
      </c>
      <c r="U69" s="158" t="s">
        <v>107</v>
      </c>
      <c r="V69" s="158" t="s">
        <v>107</v>
      </c>
      <c r="W69" s="150" t="s">
        <v>108</v>
      </c>
      <c r="X69" s="181" t="s">
        <v>616</v>
      </c>
      <c r="Y69" s="158" t="s">
        <v>107</v>
      </c>
      <c r="Z69" s="158" t="s">
        <v>107</v>
      </c>
      <c r="AA69" s="158" t="s">
        <v>107</v>
      </c>
      <c r="AB69" s="158" t="s">
        <v>107</v>
      </c>
    </row>
    <row r="70" spans="1:28">
      <c r="A70" s="170"/>
      <c r="B70" s="170"/>
      <c r="C70" s="170"/>
      <c r="D70" s="170"/>
      <c r="N70" s="149"/>
      <c r="O70" s="149"/>
      <c r="P70" s="149"/>
      <c r="Q70" s="149"/>
      <c r="R70" s="149"/>
      <c r="T70" s="158" t="s">
        <v>109</v>
      </c>
      <c r="U70" s="158" t="s">
        <v>109</v>
      </c>
      <c r="V70" s="158" t="s">
        <v>109</v>
      </c>
      <c r="W70" s="152" t="s">
        <v>110</v>
      </c>
      <c r="X70" s="159" t="s">
        <v>111</v>
      </c>
      <c r="Y70" s="158" t="s">
        <v>109</v>
      </c>
      <c r="Z70" s="158" t="s">
        <v>109</v>
      </c>
      <c r="AA70" s="158" t="s">
        <v>109</v>
      </c>
      <c r="AB70" s="158" t="s">
        <v>109</v>
      </c>
    </row>
    <row r="71" spans="1:28">
      <c r="N71" s="149"/>
      <c r="O71" s="149"/>
      <c r="P71" s="149"/>
      <c r="Q71" s="149"/>
      <c r="R71" s="149"/>
      <c r="T71" s="157" t="s">
        <v>112</v>
      </c>
      <c r="U71" s="157" t="s">
        <v>113</v>
      </c>
      <c r="V71" s="157" t="s">
        <v>114</v>
      </c>
      <c r="W71" s="152" t="s">
        <v>115</v>
      </c>
      <c r="X71" s="159" t="s">
        <v>116</v>
      </c>
      <c r="Y71" s="157" t="s">
        <v>117</v>
      </c>
      <c r="Z71" s="157" t="s">
        <v>617</v>
      </c>
      <c r="AA71" s="157" t="s">
        <v>618</v>
      </c>
      <c r="AB71" s="157" t="s">
        <v>619</v>
      </c>
    </row>
    <row r="72" spans="1:28">
      <c r="N72" s="149"/>
      <c r="O72" s="149"/>
      <c r="P72" s="149"/>
      <c r="Q72" s="149"/>
      <c r="R72" s="149"/>
      <c r="T72" s="158" t="s">
        <v>118</v>
      </c>
      <c r="U72" s="158" t="s">
        <v>118</v>
      </c>
      <c r="V72" s="158" t="s">
        <v>118</v>
      </c>
      <c r="W72" s="152" t="s">
        <v>119</v>
      </c>
      <c r="X72" s="183" t="s">
        <v>620</v>
      </c>
      <c r="Y72" s="158" t="s">
        <v>118</v>
      </c>
      <c r="Z72" s="158" t="s">
        <v>118</v>
      </c>
      <c r="AA72" s="158" t="s">
        <v>118</v>
      </c>
      <c r="AB72" s="158" t="s">
        <v>118</v>
      </c>
    </row>
    <row r="73" spans="1:28">
      <c r="N73" s="149"/>
      <c r="O73" s="149"/>
      <c r="P73" s="149"/>
      <c r="Q73" s="149"/>
      <c r="R73" s="149"/>
      <c r="T73" s="158" t="s">
        <v>120</v>
      </c>
      <c r="U73" s="158" t="s">
        <v>120</v>
      </c>
      <c r="V73" s="158" t="s">
        <v>120</v>
      </c>
      <c r="W73" s="150" t="s">
        <v>121</v>
      </c>
      <c r="X73" s="159" t="s">
        <v>122</v>
      </c>
      <c r="Y73" s="158" t="s">
        <v>120</v>
      </c>
      <c r="Z73" s="158" t="s">
        <v>120</v>
      </c>
      <c r="AA73" s="158" t="s">
        <v>120</v>
      </c>
      <c r="AB73" s="158" t="s">
        <v>120</v>
      </c>
    </row>
    <row r="74" spans="1:28">
      <c r="N74" s="149"/>
      <c r="O74" s="149"/>
      <c r="P74" s="149"/>
      <c r="Q74" s="149"/>
      <c r="R74" s="149"/>
      <c r="T74" s="158" t="s">
        <v>123</v>
      </c>
      <c r="U74" s="158" t="s">
        <v>123</v>
      </c>
      <c r="V74" s="158" t="s">
        <v>123</v>
      </c>
      <c r="W74" s="152" t="s">
        <v>124</v>
      </c>
      <c r="X74" s="159" t="s">
        <v>125</v>
      </c>
      <c r="Y74" s="158" t="s">
        <v>123</v>
      </c>
      <c r="Z74" s="158" t="s">
        <v>123</v>
      </c>
      <c r="AA74" s="158" t="s">
        <v>123</v>
      </c>
      <c r="AB74" s="158" t="s">
        <v>123</v>
      </c>
    </row>
    <row r="75" spans="1:28">
      <c r="N75" s="149"/>
      <c r="O75" s="149"/>
      <c r="P75" s="149"/>
      <c r="Q75" s="149"/>
      <c r="R75" s="149"/>
      <c r="T75" s="158" t="s">
        <v>126</v>
      </c>
      <c r="U75" s="158" t="s">
        <v>126</v>
      </c>
      <c r="V75" s="158" t="s">
        <v>126</v>
      </c>
      <c r="W75" s="152" t="s">
        <v>127</v>
      </c>
      <c r="X75" s="159" t="s">
        <v>128</v>
      </c>
      <c r="Y75" s="158" t="s">
        <v>126</v>
      </c>
      <c r="Z75" s="158" t="s">
        <v>126</v>
      </c>
      <c r="AA75" s="158" t="s">
        <v>126</v>
      </c>
      <c r="AB75" s="158" t="s">
        <v>126</v>
      </c>
    </row>
    <row r="76" spans="1:28">
      <c r="N76" s="149"/>
      <c r="O76" s="149"/>
      <c r="P76" s="149"/>
      <c r="Q76" s="149"/>
      <c r="R76" s="149"/>
      <c r="T76" s="158" t="s">
        <v>129</v>
      </c>
      <c r="U76" s="158" t="s">
        <v>129</v>
      </c>
      <c r="V76" s="158" t="s">
        <v>129</v>
      </c>
      <c r="W76" s="152" t="s">
        <v>130</v>
      </c>
      <c r="X76" s="181" t="s">
        <v>621</v>
      </c>
      <c r="Y76" s="158" t="s">
        <v>129</v>
      </c>
      <c r="Z76" s="158" t="s">
        <v>129</v>
      </c>
      <c r="AA76" s="158" t="s">
        <v>129</v>
      </c>
      <c r="AB76" s="158" t="s">
        <v>129</v>
      </c>
    </row>
    <row r="77" spans="1:28">
      <c r="N77" s="149"/>
      <c r="O77" s="149"/>
      <c r="P77" s="149"/>
      <c r="Q77" s="149"/>
      <c r="R77" s="149"/>
      <c r="T77" s="158" t="s">
        <v>131</v>
      </c>
      <c r="U77" s="158" t="s">
        <v>131</v>
      </c>
      <c r="V77" s="158" t="s">
        <v>131</v>
      </c>
      <c r="W77" s="152" t="s">
        <v>132</v>
      </c>
      <c r="X77" s="159" t="s">
        <v>58</v>
      </c>
      <c r="Y77" s="158" t="s">
        <v>131</v>
      </c>
      <c r="Z77" s="158" t="s">
        <v>131</v>
      </c>
      <c r="AA77" s="158" t="s">
        <v>131</v>
      </c>
      <c r="AB77" s="158" t="s">
        <v>131</v>
      </c>
    </row>
    <row r="78" spans="1:28">
      <c r="N78" s="149"/>
      <c r="O78" s="149"/>
      <c r="P78" s="149"/>
      <c r="Q78" s="149"/>
      <c r="R78" s="149"/>
      <c r="T78" s="158" t="s">
        <v>133</v>
      </c>
      <c r="U78" s="158" t="s">
        <v>133</v>
      </c>
      <c r="V78" s="158" t="s">
        <v>133</v>
      </c>
      <c r="W78" s="152" t="s">
        <v>134</v>
      </c>
      <c r="X78" s="159" t="s">
        <v>135</v>
      </c>
      <c r="Y78" s="158" t="s">
        <v>133</v>
      </c>
      <c r="Z78" s="158" t="s">
        <v>133</v>
      </c>
      <c r="AA78" s="158" t="s">
        <v>133</v>
      </c>
      <c r="AB78" s="158" t="s">
        <v>133</v>
      </c>
    </row>
    <row r="79" spans="1:28">
      <c r="N79" s="149"/>
      <c r="O79" s="149"/>
      <c r="P79" s="149"/>
      <c r="Q79" s="149"/>
      <c r="R79" s="149"/>
      <c r="T79" s="157" t="s">
        <v>136</v>
      </c>
      <c r="U79" s="157" t="s">
        <v>137</v>
      </c>
      <c r="V79" s="157" t="s">
        <v>138</v>
      </c>
      <c r="W79" s="150" t="s">
        <v>139</v>
      </c>
      <c r="X79" s="159" t="s">
        <v>140</v>
      </c>
      <c r="Y79" s="157" t="s">
        <v>141</v>
      </c>
      <c r="Z79" s="157" t="s">
        <v>622</v>
      </c>
      <c r="AA79" s="157" t="s">
        <v>623</v>
      </c>
      <c r="AB79" s="157" t="s">
        <v>624</v>
      </c>
    </row>
    <row r="80" spans="1:28">
      <c r="N80" s="149"/>
      <c r="O80" s="149"/>
      <c r="P80" s="149"/>
      <c r="Q80" s="149"/>
      <c r="R80" s="149"/>
      <c r="T80" s="158" t="s">
        <v>142</v>
      </c>
      <c r="U80" s="158" t="s">
        <v>142</v>
      </c>
      <c r="V80" s="158" t="s">
        <v>142</v>
      </c>
      <c r="W80" s="152" t="s">
        <v>143</v>
      </c>
      <c r="X80" s="181" t="s">
        <v>625</v>
      </c>
      <c r="Y80" s="158" t="s">
        <v>142</v>
      </c>
      <c r="Z80" s="158" t="s">
        <v>142</v>
      </c>
      <c r="AA80" s="158" t="s">
        <v>142</v>
      </c>
      <c r="AB80" s="158" t="s">
        <v>142</v>
      </c>
    </row>
    <row r="81" spans="14:28">
      <c r="N81" s="149"/>
      <c r="O81" s="149"/>
      <c r="P81" s="149"/>
      <c r="Q81" s="149"/>
      <c r="R81" s="149"/>
      <c r="T81" s="158" t="s">
        <v>144</v>
      </c>
      <c r="U81" s="158" t="s">
        <v>144</v>
      </c>
      <c r="V81" s="158" t="s">
        <v>144</v>
      </c>
      <c r="W81" s="152" t="s">
        <v>145</v>
      </c>
      <c r="X81" s="159" t="s">
        <v>146</v>
      </c>
      <c r="Y81" s="158" t="s">
        <v>144</v>
      </c>
      <c r="Z81" s="158" t="s">
        <v>144</v>
      </c>
      <c r="AA81" s="158" t="s">
        <v>144</v>
      </c>
      <c r="AB81" s="158" t="s">
        <v>144</v>
      </c>
    </row>
    <row r="82" spans="14:28">
      <c r="N82" s="149"/>
      <c r="O82" s="149"/>
      <c r="P82" s="149"/>
      <c r="Q82" s="149"/>
      <c r="R82" s="149"/>
      <c r="T82" s="158" t="s">
        <v>147</v>
      </c>
      <c r="U82" s="158" t="s">
        <v>147</v>
      </c>
      <c r="V82" s="158" t="s">
        <v>147</v>
      </c>
      <c r="W82" s="152" t="s">
        <v>148</v>
      </c>
      <c r="X82" s="181" t="s">
        <v>626</v>
      </c>
      <c r="Y82" s="158" t="s">
        <v>147</v>
      </c>
      <c r="Z82" s="158" t="s">
        <v>147</v>
      </c>
      <c r="AA82" s="158" t="s">
        <v>147</v>
      </c>
      <c r="AB82" s="158" t="s">
        <v>147</v>
      </c>
    </row>
    <row r="83" spans="14:28">
      <c r="N83" s="149"/>
      <c r="O83" s="149"/>
      <c r="P83" s="149"/>
      <c r="Q83" s="149"/>
      <c r="R83" s="149"/>
      <c r="T83" s="158" t="s">
        <v>149</v>
      </c>
      <c r="U83" s="158" t="s">
        <v>149</v>
      </c>
      <c r="V83" s="158" t="s">
        <v>149</v>
      </c>
      <c r="W83" s="150" t="s">
        <v>150</v>
      </c>
      <c r="X83" s="184" t="s">
        <v>151</v>
      </c>
      <c r="Y83" s="158" t="s">
        <v>149</v>
      </c>
      <c r="Z83" s="158" t="s">
        <v>149</v>
      </c>
      <c r="AA83" s="158" t="s">
        <v>149</v>
      </c>
      <c r="AB83" s="158" t="s">
        <v>149</v>
      </c>
    </row>
    <row r="84" spans="14:28">
      <c r="N84" s="149"/>
      <c r="O84" s="149"/>
      <c r="P84" s="149"/>
      <c r="Q84" s="149"/>
      <c r="R84" s="149"/>
      <c r="T84" s="158" t="s">
        <v>152</v>
      </c>
      <c r="U84" s="158" t="s">
        <v>152</v>
      </c>
      <c r="V84" s="158" t="s">
        <v>152</v>
      </c>
      <c r="W84" s="152" t="s">
        <v>153</v>
      </c>
      <c r="X84" s="184" t="s">
        <v>154</v>
      </c>
      <c r="Y84" s="158" t="s">
        <v>152</v>
      </c>
      <c r="Z84" s="158" t="s">
        <v>152</v>
      </c>
      <c r="AA84" s="158" t="s">
        <v>152</v>
      </c>
      <c r="AB84" s="158" t="s">
        <v>152</v>
      </c>
    </row>
    <row r="85" spans="14:28">
      <c r="N85" s="149"/>
      <c r="O85" s="149"/>
      <c r="P85" s="149"/>
      <c r="Q85" s="149"/>
      <c r="R85" s="149"/>
      <c r="T85" s="158" t="s">
        <v>155</v>
      </c>
      <c r="U85" s="158" t="s">
        <v>155</v>
      </c>
      <c r="V85" s="158" t="s">
        <v>155</v>
      </c>
      <c r="W85" s="152" t="s">
        <v>156</v>
      </c>
      <c r="X85" s="184" t="s">
        <v>157</v>
      </c>
      <c r="Y85" s="158" t="s">
        <v>155</v>
      </c>
      <c r="Z85" s="158" t="s">
        <v>155</v>
      </c>
      <c r="AA85" s="158" t="s">
        <v>155</v>
      </c>
      <c r="AB85" s="158" t="s">
        <v>155</v>
      </c>
    </row>
    <row r="86" spans="14:28">
      <c r="N86" s="149"/>
      <c r="O86" s="149"/>
      <c r="P86" s="149"/>
      <c r="Q86" s="149"/>
      <c r="R86" s="149"/>
      <c r="T86" s="158" t="s">
        <v>158</v>
      </c>
      <c r="U86" s="158" t="s">
        <v>158</v>
      </c>
      <c r="V86" s="158" t="s">
        <v>158</v>
      </c>
      <c r="W86" s="150" t="s">
        <v>159</v>
      </c>
      <c r="X86" s="184" t="s">
        <v>160</v>
      </c>
      <c r="Y86" s="158" t="s">
        <v>158</v>
      </c>
      <c r="Z86" s="158" t="s">
        <v>158</v>
      </c>
      <c r="AA86" s="158" t="s">
        <v>158</v>
      </c>
      <c r="AB86" s="158" t="s">
        <v>158</v>
      </c>
    </row>
    <row r="87" spans="14:28">
      <c r="N87" s="149"/>
      <c r="O87" s="149"/>
      <c r="P87" s="149"/>
      <c r="Q87" s="149"/>
      <c r="R87" s="149"/>
      <c r="T87" s="158" t="s">
        <v>161</v>
      </c>
      <c r="U87" s="158" t="s">
        <v>161</v>
      </c>
      <c r="V87" s="158" t="s">
        <v>161</v>
      </c>
      <c r="W87" s="152" t="s">
        <v>122</v>
      </c>
      <c r="X87" s="184" t="s">
        <v>162</v>
      </c>
      <c r="Y87" s="158" t="s">
        <v>161</v>
      </c>
      <c r="Z87" s="158" t="s">
        <v>161</v>
      </c>
      <c r="AA87" s="158" t="s">
        <v>161</v>
      </c>
      <c r="AB87" s="158" t="s">
        <v>161</v>
      </c>
    </row>
    <row r="88" spans="14:28">
      <c r="N88" s="149"/>
      <c r="O88" s="149"/>
      <c r="P88" s="149"/>
      <c r="Q88" s="149"/>
      <c r="R88" s="149"/>
      <c r="T88" s="158" t="s">
        <v>163</v>
      </c>
      <c r="U88" s="158" t="s">
        <v>163</v>
      </c>
      <c r="V88" s="158" t="s">
        <v>163</v>
      </c>
      <c r="W88" s="152" t="s">
        <v>164</v>
      </c>
      <c r="X88" s="184" t="s">
        <v>165</v>
      </c>
      <c r="Y88" s="158" t="s">
        <v>163</v>
      </c>
      <c r="Z88" s="158" t="s">
        <v>163</v>
      </c>
      <c r="AA88" s="158" t="s">
        <v>163</v>
      </c>
      <c r="AB88" s="158" t="s">
        <v>163</v>
      </c>
    </row>
    <row r="89" spans="14:28">
      <c r="N89" s="149"/>
      <c r="O89" s="149"/>
      <c r="P89" s="149"/>
      <c r="Q89" s="149"/>
      <c r="R89" s="149"/>
      <c r="T89" s="158" t="s">
        <v>166</v>
      </c>
      <c r="U89" s="158" t="s">
        <v>166</v>
      </c>
      <c r="V89" s="158" t="s">
        <v>166</v>
      </c>
      <c r="W89" s="152" t="s">
        <v>125</v>
      </c>
      <c r="X89" s="184" t="s">
        <v>167</v>
      </c>
      <c r="Y89" s="158" t="s">
        <v>166</v>
      </c>
      <c r="Z89" s="158" t="s">
        <v>166</v>
      </c>
      <c r="AA89" s="158" t="s">
        <v>166</v>
      </c>
      <c r="AB89" s="158" t="s">
        <v>166</v>
      </c>
    </row>
    <row r="90" spans="14:28">
      <c r="N90" s="149"/>
      <c r="O90" s="149"/>
      <c r="P90" s="149"/>
      <c r="Q90" s="149"/>
      <c r="R90" s="149"/>
      <c r="T90" s="158" t="s">
        <v>168</v>
      </c>
      <c r="U90" s="158" t="s">
        <v>168</v>
      </c>
      <c r="V90" s="158" t="s">
        <v>168</v>
      </c>
      <c r="W90" s="150" t="s">
        <v>169</v>
      </c>
      <c r="X90" s="181" t="s">
        <v>627</v>
      </c>
      <c r="Y90" s="158" t="s">
        <v>168</v>
      </c>
      <c r="Z90" s="158" t="s">
        <v>168</v>
      </c>
      <c r="AA90" s="158" t="s">
        <v>168</v>
      </c>
      <c r="AB90" s="158" t="s">
        <v>168</v>
      </c>
    </row>
    <row r="91" spans="14:28">
      <c r="N91" s="149"/>
      <c r="O91" s="149"/>
      <c r="P91" s="149"/>
      <c r="Q91" s="149"/>
      <c r="R91" s="149"/>
      <c r="T91" s="158" t="s">
        <v>170</v>
      </c>
      <c r="U91" s="158" t="s">
        <v>170</v>
      </c>
      <c r="V91" s="158" t="s">
        <v>170</v>
      </c>
      <c r="W91" s="152" t="s">
        <v>171</v>
      </c>
      <c r="X91" s="159" t="s">
        <v>172</v>
      </c>
      <c r="Y91" s="158" t="s">
        <v>170</v>
      </c>
      <c r="Z91" s="158" t="s">
        <v>170</v>
      </c>
      <c r="AA91" s="158" t="s">
        <v>170</v>
      </c>
      <c r="AB91" s="158" t="s">
        <v>170</v>
      </c>
    </row>
    <row r="92" spans="14:28">
      <c r="N92" s="149"/>
      <c r="O92" s="149"/>
      <c r="P92" s="149"/>
      <c r="Q92" s="149"/>
      <c r="R92" s="149"/>
      <c r="T92" s="158" t="s">
        <v>173</v>
      </c>
      <c r="U92" s="158" t="s">
        <v>173</v>
      </c>
      <c r="V92" s="158" t="s">
        <v>173</v>
      </c>
      <c r="W92" s="152" t="s">
        <v>174</v>
      </c>
      <c r="X92" s="159" t="s">
        <v>175</v>
      </c>
      <c r="Y92" s="158" t="s">
        <v>173</v>
      </c>
      <c r="Z92" s="158" t="s">
        <v>173</v>
      </c>
      <c r="AA92" s="158" t="s">
        <v>173</v>
      </c>
      <c r="AB92" s="158" t="s">
        <v>173</v>
      </c>
    </row>
    <row r="93" spans="14:28">
      <c r="N93" s="149"/>
      <c r="O93" s="149"/>
      <c r="P93" s="149"/>
      <c r="Q93" s="149"/>
      <c r="R93" s="149"/>
      <c r="T93" s="158" t="s">
        <v>176</v>
      </c>
      <c r="U93" s="158" t="s">
        <v>176</v>
      </c>
      <c r="V93" s="158" t="s">
        <v>176</v>
      </c>
      <c r="W93" s="152" t="s">
        <v>177</v>
      </c>
      <c r="X93" s="159" t="s">
        <v>178</v>
      </c>
      <c r="Y93" s="158" t="s">
        <v>176</v>
      </c>
      <c r="Z93" s="158" t="s">
        <v>176</v>
      </c>
      <c r="AA93" s="158" t="s">
        <v>176</v>
      </c>
      <c r="AB93" s="158" t="s">
        <v>176</v>
      </c>
    </row>
    <row r="94" spans="14:28">
      <c r="N94" s="149"/>
      <c r="O94" s="149"/>
      <c r="P94" s="149"/>
      <c r="Q94" s="149"/>
      <c r="R94" s="149"/>
      <c r="T94" s="158" t="s">
        <v>179</v>
      </c>
      <c r="U94" s="158" t="s">
        <v>179</v>
      </c>
      <c r="V94" s="158" t="s">
        <v>179</v>
      </c>
      <c r="W94" s="150" t="s">
        <v>180</v>
      </c>
      <c r="X94" s="183" t="s">
        <v>628</v>
      </c>
      <c r="Y94" s="158" t="s">
        <v>179</v>
      </c>
      <c r="Z94" s="158" t="s">
        <v>179</v>
      </c>
      <c r="AA94" s="158" t="s">
        <v>179</v>
      </c>
      <c r="AB94" s="158" t="s">
        <v>179</v>
      </c>
    </row>
    <row r="95" spans="14:28">
      <c r="N95" s="149"/>
      <c r="O95" s="149"/>
      <c r="P95" s="149"/>
      <c r="Q95" s="149"/>
      <c r="R95" s="149"/>
      <c r="T95" s="158" t="s">
        <v>181</v>
      </c>
      <c r="U95" s="158" t="s">
        <v>181</v>
      </c>
      <c r="V95" s="158" t="s">
        <v>181</v>
      </c>
      <c r="W95" s="152" t="s">
        <v>182</v>
      </c>
      <c r="X95" s="159" t="s">
        <v>183</v>
      </c>
      <c r="Y95" s="158" t="s">
        <v>181</v>
      </c>
      <c r="Z95" s="158" t="s">
        <v>181</v>
      </c>
      <c r="AA95" s="158" t="s">
        <v>181</v>
      </c>
      <c r="AB95" s="158" t="s">
        <v>181</v>
      </c>
    </row>
    <row r="96" spans="14:28">
      <c r="N96" s="149"/>
      <c r="O96" s="149"/>
      <c r="P96" s="149"/>
      <c r="Q96" s="149"/>
      <c r="R96" s="149"/>
      <c r="T96" s="158" t="s">
        <v>184</v>
      </c>
      <c r="U96" s="158" t="s">
        <v>184</v>
      </c>
      <c r="V96" s="158" t="s">
        <v>184</v>
      </c>
      <c r="W96" s="150" t="s">
        <v>185</v>
      </c>
      <c r="X96" s="159" t="s">
        <v>186</v>
      </c>
      <c r="Y96" s="158" t="s">
        <v>184</v>
      </c>
      <c r="Z96" s="158" t="s">
        <v>184</v>
      </c>
      <c r="AA96" s="158" t="s">
        <v>184</v>
      </c>
      <c r="AB96" s="158" t="s">
        <v>184</v>
      </c>
    </row>
    <row r="97" spans="14:28">
      <c r="N97" s="149"/>
      <c r="O97" s="149"/>
      <c r="P97" s="149"/>
      <c r="Q97" s="149"/>
      <c r="R97" s="149"/>
      <c r="T97" s="158" t="s">
        <v>187</v>
      </c>
      <c r="U97" s="158" t="s">
        <v>187</v>
      </c>
      <c r="V97" s="158" t="s">
        <v>187</v>
      </c>
      <c r="W97" s="152" t="s">
        <v>106</v>
      </c>
      <c r="X97" s="159" t="s">
        <v>188</v>
      </c>
      <c r="Y97" s="158" t="s">
        <v>187</v>
      </c>
      <c r="Z97" s="158" t="s">
        <v>187</v>
      </c>
      <c r="AA97" s="158" t="s">
        <v>187</v>
      </c>
      <c r="AB97" s="158" t="s">
        <v>187</v>
      </c>
    </row>
    <row r="98" spans="14:28">
      <c r="N98" s="149"/>
      <c r="O98" s="149"/>
      <c r="P98" s="149"/>
      <c r="Q98" s="149"/>
      <c r="R98" s="149"/>
      <c r="T98" s="158" t="s">
        <v>189</v>
      </c>
      <c r="U98" s="158" t="s">
        <v>189</v>
      </c>
      <c r="V98" s="158" t="s">
        <v>189</v>
      </c>
      <c r="W98" s="150" t="s">
        <v>190</v>
      </c>
      <c r="X98" s="181" t="s">
        <v>629</v>
      </c>
      <c r="Y98" s="158" t="s">
        <v>189</v>
      </c>
      <c r="Z98" s="158" t="s">
        <v>189</v>
      </c>
      <c r="AA98" s="158" t="s">
        <v>189</v>
      </c>
      <c r="AB98" s="158" t="s">
        <v>189</v>
      </c>
    </row>
    <row r="99" spans="14:28">
      <c r="N99" s="149"/>
      <c r="O99" s="149"/>
      <c r="P99" s="149"/>
      <c r="Q99" s="149"/>
      <c r="R99" s="149"/>
      <c r="T99" s="158" t="s">
        <v>191</v>
      </c>
      <c r="U99" s="158" t="s">
        <v>191</v>
      </c>
      <c r="V99" s="158" t="s">
        <v>191</v>
      </c>
      <c r="W99" s="152" t="s">
        <v>192</v>
      </c>
      <c r="X99" s="184" t="s">
        <v>193</v>
      </c>
      <c r="Y99" s="158" t="s">
        <v>191</v>
      </c>
      <c r="Z99" s="158" t="s">
        <v>191</v>
      </c>
      <c r="AA99" s="158" t="s">
        <v>191</v>
      </c>
      <c r="AB99" s="158" t="s">
        <v>191</v>
      </c>
    </row>
    <row r="100" spans="14:28">
      <c r="N100" s="149"/>
      <c r="O100" s="149"/>
      <c r="P100" s="149"/>
      <c r="Q100" s="149"/>
      <c r="R100" s="149"/>
      <c r="T100" s="158" t="s">
        <v>194</v>
      </c>
      <c r="U100" s="158" t="s">
        <v>194</v>
      </c>
      <c r="V100" s="158" t="s">
        <v>194</v>
      </c>
      <c r="W100" s="156"/>
      <c r="X100" s="184" t="s">
        <v>195</v>
      </c>
      <c r="Y100" s="158" t="s">
        <v>194</v>
      </c>
      <c r="Z100" s="158" t="s">
        <v>194</v>
      </c>
      <c r="AA100" s="158" t="s">
        <v>194</v>
      </c>
      <c r="AB100" s="158" t="s">
        <v>194</v>
      </c>
    </row>
    <row r="101" spans="14:28">
      <c r="N101" s="149"/>
      <c r="O101" s="149"/>
      <c r="P101" s="149"/>
      <c r="Q101" s="149"/>
      <c r="R101" s="149"/>
      <c r="T101" s="158" t="s">
        <v>196</v>
      </c>
      <c r="U101" s="158" t="s">
        <v>196</v>
      </c>
      <c r="V101" s="158" t="s">
        <v>196</v>
      </c>
      <c r="W101" s="156"/>
      <c r="X101" s="184" t="s">
        <v>197</v>
      </c>
      <c r="Y101" s="158" t="s">
        <v>196</v>
      </c>
      <c r="Z101" s="158" t="s">
        <v>196</v>
      </c>
      <c r="AA101" s="158" t="s">
        <v>196</v>
      </c>
      <c r="AB101" s="158" t="s">
        <v>196</v>
      </c>
    </row>
    <row r="102" spans="14:28">
      <c r="N102" s="149"/>
      <c r="O102" s="149"/>
      <c r="P102" s="149"/>
      <c r="Q102" s="149"/>
      <c r="R102" s="149"/>
      <c r="T102" s="158" t="s">
        <v>198</v>
      </c>
      <c r="U102" s="158" t="s">
        <v>198</v>
      </c>
      <c r="V102" s="158" t="s">
        <v>198</v>
      </c>
      <c r="W102" s="156"/>
      <c r="X102" s="181" t="s">
        <v>630</v>
      </c>
      <c r="Y102" s="158" t="s">
        <v>198</v>
      </c>
      <c r="Z102" s="158" t="s">
        <v>198</v>
      </c>
      <c r="AA102" s="158" t="s">
        <v>198</v>
      </c>
      <c r="AB102" s="158" t="s">
        <v>198</v>
      </c>
    </row>
    <row r="103" spans="14:28">
      <c r="N103" s="149"/>
      <c r="O103" s="149"/>
      <c r="P103" s="149"/>
      <c r="Q103" s="149"/>
      <c r="R103" s="149"/>
      <c r="T103" s="158" t="s">
        <v>199</v>
      </c>
      <c r="U103" s="158" t="s">
        <v>199</v>
      </c>
      <c r="V103" s="158" t="s">
        <v>199</v>
      </c>
      <c r="W103" s="156"/>
      <c r="X103" s="159" t="s">
        <v>200</v>
      </c>
      <c r="Y103" s="158" t="s">
        <v>199</v>
      </c>
      <c r="Z103" s="158" t="s">
        <v>199</v>
      </c>
      <c r="AA103" s="158" t="s">
        <v>199</v>
      </c>
      <c r="AB103" s="158" t="s">
        <v>199</v>
      </c>
    </row>
    <row r="104" spans="14:28">
      <c r="N104" s="149"/>
      <c r="O104" s="149"/>
      <c r="P104" s="149"/>
      <c r="Q104" s="149"/>
      <c r="R104" s="149"/>
      <c r="T104" s="158" t="s">
        <v>201</v>
      </c>
      <c r="U104" s="158" t="s">
        <v>201</v>
      </c>
      <c r="V104" s="158" t="s">
        <v>201</v>
      </c>
      <c r="W104" s="156"/>
      <c r="X104" s="159" t="s">
        <v>202</v>
      </c>
      <c r="Y104" s="158" t="s">
        <v>201</v>
      </c>
      <c r="Z104" s="158" t="s">
        <v>201</v>
      </c>
      <c r="AA104" s="158" t="s">
        <v>201</v>
      </c>
      <c r="AB104" s="158" t="s">
        <v>201</v>
      </c>
    </row>
    <row r="105" spans="14:28">
      <c r="N105" s="149"/>
      <c r="O105" s="149"/>
      <c r="P105" s="149"/>
      <c r="Q105" s="149"/>
      <c r="R105" s="149"/>
      <c r="T105" s="158" t="s">
        <v>203</v>
      </c>
      <c r="U105" s="158" t="s">
        <v>203</v>
      </c>
      <c r="V105" s="158" t="s">
        <v>203</v>
      </c>
      <c r="W105" s="156"/>
      <c r="X105" s="185" t="s">
        <v>631</v>
      </c>
      <c r="Y105" s="158" t="s">
        <v>203</v>
      </c>
      <c r="Z105" s="158" t="s">
        <v>203</v>
      </c>
      <c r="AA105" s="158" t="s">
        <v>203</v>
      </c>
      <c r="AB105" s="158" t="s">
        <v>203</v>
      </c>
    </row>
    <row r="106" spans="14:28">
      <c r="N106" s="149"/>
      <c r="O106" s="149"/>
      <c r="P106" s="149"/>
      <c r="Q106" s="149"/>
      <c r="R106" s="149"/>
      <c r="T106" s="158" t="s">
        <v>204</v>
      </c>
      <c r="U106" s="158" t="s">
        <v>204</v>
      </c>
      <c r="V106" s="158" t="s">
        <v>204</v>
      </c>
      <c r="W106" s="156"/>
      <c r="X106" s="184" t="s">
        <v>205</v>
      </c>
      <c r="Y106" s="158" t="s">
        <v>204</v>
      </c>
      <c r="Z106" s="158" t="s">
        <v>204</v>
      </c>
      <c r="AA106" s="158" t="s">
        <v>204</v>
      </c>
      <c r="AB106" s="158" t="s">
        <v>204</v>
      </c>
    </row>
    <row r="107" spans="14:28">
      <c r="N107" s="149"/>
      <c r="O107" s="149"/>
      <c r="P107" s="149"/>
      <c r="Q107" s="149"/>
      <c r="R107" s="149"/>
      <c r="T107" s="158" t="s">
        <v>206</v>
      </c>
      <c r="U107" s="158" t="s">
        <v>206</v>
      </c>
      <c r="V107" s="158" t="s">
        <v>206</v>
      </c>
      <c r="W107" s="156"/>
      <c r="X107" s="184" t="s">
        <v>207</v>
      </c>
      <c r="Y107" s="158" t="s">
        <v>206</v>
      </c>
      <c r="Z107" s="158" t="s">
        <v>206</v>
      </c>
      <c r="AA107" s="158" t="s">
        <v>206</v>
      </c>
      <c r="AB107" s="158" t="s">
        <v>206</v>
      </c>
    </row>
    <row r="108" spans="14:28">
      <c r="N108" s="149"/>
      <c r="O108" s="149"/>
      <c r="P108" s="149"/>
      <c r="Q108" s="149"/>
      <c r="R108" s="149"/>
      <c r="T108" s="158" t="s">
        <v>208</v>
      </c>
      <c r="U108" s="158" t="s">
        <v>208</v>
      </c>
      <c r="V108" s="158" t="s">
        <v>208</v>
      </c>
      <c r="W108" s="156"/>
      <c r="X108" s="186" t="s">
        <v>632</v>
      </c>
      <c r="Y108" s="158" t="s">
        <v>208</v>
      </c>
      <c r="Z108" s="158" t="s">
        <v>208</v>
      </c>
      <c r="AA108" s="158" t="s">
        <v>208</v>
      </c>
      <c r="AB108" s="158" t="s">
        <v>208</v>
      </c>
    </row>
    <row r="109" spans="14:28">
      <c r="N109" s="149"/>
      <c r="O109" s="149"/>
      <c r="P109" s="149"/>
      <c r="Q109" s="149"/>
      <c r="R109" s="149"/>
      <c r="T109" s="158" t="s">
        <v>209</v>
      </c>
      <c r="U109" s="158" t="s">
        <v>209</v>
      </c>
      <c r="V109" s="158" t="s">
        <v>209</v>
      </c>
      <c r="W109" s="156"/>
      <c r="X109" s="187" t="s">
        <v>210</v>
      </c>
      <c r="Y109" s="158" t="s">
        <v>209</v>
      </c>
      <c r="Z109" s="158" t="s">
        <v>209</v>
      </c>
      <c r="AA109" s="158" t="s">
        <v>209</v>
      </c>
      <c r="AB109" s="158" t="s">
        <v>209</v>
      </c>
    </row>
    <row r="110" spans="14:28">
      <c r="N110" s="149"/>
      <c r="O110" s="149"/>
      <c r="P110" s="149"/>
      <c r="Q110" s="149"/>
      <c r="R110" s="149"/>
      <c r="T110" s="158" t="s">
        <v>211</v>
      </c>
      <c r="U110" s="158" t="s">
        <v>211</v>
      </c>
      <c r="V110" s="158" t="s">
        <v>211</v>
      </c>
      <c r="W110" s="156"/>
      <c r="X110" s="149"/>
      <c r="Y110" s="158" t="s">
        <v>211</v>
      </c>
      <c r="Z110" s="158" t="s">
        <v>211</v>
      </c>
      <c r="AA110" s="158" t="s">
        <v>211</v>
      </c>
      <c r="AB110" s="158" t="s">
        <v>211</v>
      </c>
    </row>
    <row r="111" spans="14:28">
      <c r="N111" s="149"/>
      <c r="O111" s="149"/>
      <c r="P111" s="149"/>
      <c r="Q111" s="149"/>
      <c r="R111" s="149"/>
      <c r="T111" s="157" t="s">
        <v>212</v>
      </c>
      <c r="U111" s="157" t="s">
        <v>213</v>
      </c>
      <c r="V111" s="157" t="s">
        <v>214</v>
      </c>
      <c r="W111" s="156"/>
      <c r="X111" s="149"/>
      <c r="Y111" s="157" t="s">
        <v>215</v>
      </c>
      <c r="Z111" s="157" t="s">
        <v>633</v>
      </c>
      <c r="AA111" s="157" t="s">
        <v>634</v>
      </c>
      <c r="AB111" s="157" t="s">
        <v>635</v>
      </c>
    </row>
    <row r="112" spans="14:28">
      <c r="N112" s="149"/>
      <c r="O112" s="149"/>
      <c r="P112" s="149"/>
      <c r="Q112" s="149"/>
      <c r="R112" s="149"/>
      <c r="T112" s="158" t="s">
        <v>216</v>
      </c>
      <c r="U112" s="158" t="s">
        <v>216</v>
      </c>
      <c r="V112" s="158" t="s">
        <v>216</v>
      </c>
      <c r="W112" s="156"/>
      <c r="X112" s="149"/>
      <c r="Y112" s="158" t="s">
        <v>216</v>
      </c>
      <c r="Z112" s="158" t="s">
        <v>216</v>
      </c>
      <c r="AA112" s="158" t="s">
        <v>216</v>
      </c>
      <c r="AB112" s="158" t="s">
        <v>216</v>
      </c>
    </row>
    <row r="113" spans="14:28">
      <c r="N113" s="149"/>
      <c r="O113" s="149"/>
      <c r="P113" s="149"/>
      <c r="Q113" s="149"/>
      <c r="R113" s="149"/>
      <c r="T113" s="158" t="s">
        <v>217</v>
      </c>
      <c r="U113" s="158" t="s">
        <v>217</v>
      </c>
      <c r="V113" s="158" t="s">
        <v>217</v>
      </c>
      <c r="W113" s="156"/>
      <c r="X113" s="149"/>
      <c r="Y113" s="158" t="s">
        <v>217</v>
      </c>
      <c r="Z113" s="158" t="s">
        <v>217</v>
      </c>
      <c r="AA113" s="158" t="s">
        <v>217</v>
      </c>
      <c r="AB113" s="158" t="s">
        <v>217</v>
      </c>
    </row>
    <row r="114" spans="14:28">
      <c r="N114" s="149"/>
      <c r="O114" s="149"/>
      <c r="P114" s="149"/>
      <c r="Q114" s="149"/>
      <c r="R114" s="149"/>
      <c r="T114" s="158" t="s">
        <v>218</v>
      </c>
      <c r="U114" s="158" t="s">
        <v>218</v>
      </c>
      <c r="V114" s="158" t="s">
        <v>218</v>
      </c>
      <c r="W114" s="156"/>
      <c r="X114" s="149"/>
      <c r="Y114" s="158" t="s">
        <v>218</v>
      </c>
      <c r="Z114" s="158" t="s">
        <v>218</v>
      </c>
      <c r="AA114" s="158" t="s">
        <v>218</v>
      </c>
      <c r="AB114" s="158" t="s">
        <v>218</v>
      </c>
    </row>
    <row r="115" spans="14:28">
      <c r="N115" s="149"/>
      <c r="O115" s="149"/>
      <c r="P115" s="149"/>
      <c r="Q115" s="149"/>
      <c r="R115" s="149"/>
      <c r="T115" s="157" t="s">
        <v>219</v>
      </c>
      <c r="U115" s="157" t="s">
        <v>220</v>
      </c>
      <c r="V115" s="157" t="s">
        <v>221</v>
      </c>
      <c r="W115" s="156"/>
      <c r="X115" s="149"/>
      <c r="Y115" s="157" t="s">
        <v>222</v>
      </c>
      <c r="Z115" s="157" t="s">
        <v>636</v>
      </c>
      <c r="AA115" s="157" t="s">
        <v>637</v>
      </c>
      <c r="AB115" s="157" t="s">
        <v>638</v>
      </c>
    </row>
    <row r="116" spans="14:28">
      <c r="N116" s="149"/>
      <c r="O116" s="149"/>
      <c r="P116" s="149"/>
      <c r="Q116" s="149"/>
      <c r="R116" s="149"/>
      <c r="T116" s="158" t="s">
        <v>223</v>
      </c>
      <c r="U116" s="158" t="s">
        <v>223</v>
      </c>
      <c r="V116" s="158" t="s">
        <v>223</v>
      </c>
      <c r="W116" s="156"/>
      <c r="X116" s="149"/>
      <c r="Y116" s="158" t="s">
        <v>223</v>
      </c>
      <c r="Z116" s="158" t="s">
        <v>223</v>
      </c>
      <c r="AA116" s="158" t="s">
        <v>223</v>
      </c>
      <c r="AB116" s="158" t="s">
        <v>223</v>
      </c>
    </row>
    <row r="117" spans="14:28">
      <c r="N117" s="149"/>
      <c r="O117" s="149"/>
      <c r="P117" s="149"/>
      <c r="Q117" s="149"/>
      <c r="R117" s="149"/>
      <c r="T117" s="158" t="s">
        <v>224</v>
      </c>
      <c r="U117" s="158" t="s">
        <v>224</v>
      </c>
      <c r="V117" s="158" t="s">
        <v>224</v>
      </c>
      <c r="W117" s="156"/>
      <c r="X117" s="149"/>
      <c r="Y117" s="158" t="s">
        <v>224</v>
      </c>
      <c r="Z117" s="158" t="s">
        <v>224</v>
      </c>
      <c r="AA117" s="158" t="s">
        <v>224</v>
      </c>
      <c r="AB117" s="158" t="s">
        <v>224</v>
      </c>
    </row>
    <row r="118" spans="14:28">
      <c r="N118" s="149"/>
      <c r="O118" s="149"/>
      <c r="P118" s="149"/>
      <c r="Q118" s="149"/>
      <c r="R118" s="149"/>
      <c r="T118" s="158" t="s">
        <v>225</v>
      </c>
      <c r="U118" s="158" t="s">
        <v>225</v>
      </c>
      <c r="V118" s="158" t="s">
        <v>225</v>
      </c>
      <c r="W118" s="156"/>
      <c r="X118" s="149"/>
      <c r="Y118" s="158" t="s">
        <v>225</v>
      </c>
      <c r="Z118" s="158" t="s">
        <v>225</v>
      </c>
      <c r="AA118" s="158" t="s">
        <v>225</v>
      </c>
      <c r="AB118" s="158" t="s">
        <v>225</v>
      </c>
    </row>
    <row r="119" spans="14:28">
      <c r="N119" s="149"/>
      <c r="O119" s="149"/>
      <c r="P119" s="149"/>
      <c r="Q119" s="149"/>
      <c r="R119" s="149"/>
      <c r="T119" s="158" t="s">
        <v>226</v>
      </c>
      <c r="U119" s="158" t="s">
        <v>226</v>
      </c>
      <c r="V119" s="158" t="s">
        <v>226</v>
      </c>
      <c r="W119" s="156"/>
      <c r="X119" s="149"/>
      <c r="Y119" s="158" t="s">
        <v>226</v>
      </c>
      <c r="Z119" s="158" t="s">
        <v>226</v>
      </c>
      <c r="AA119" s="158" t="s">
        <v>226</v>
      </c>
      <c r="AB119" s="158" t="s">
        <v>226</v>
      </c>
    </row>
    <row r="120" spans="14:28">
      <c r="N120" s="149"/>
      <c r="O120" s="149"/>
      <c r="P120" s="149"/>
      <c r="Q120" s="149"/>
      <c r="R120" s="149"/>
      <c r="T120" s="157" t="s">
        <v>227</v>
      </c>
      <c r="U120" s="157" t="s">
        <v>228</v>
      </c>
      <c r="V120" s="157" t="s">
        <v>229</v>
      </c>
      <c r="W120" s="156"/>
      <c r="X120" s="149"/>
      <c r="Y120" s="157" t="s">
        <v>230</v>
      </c>
      <c r="Z120" s="157" t="s">
        <v>639</v>
      </c>
      <c r="AA120" s="157" t="s">
        <v>640</v>
      </c>
      <c r="AB120" s="157" t="s">
        <v>641</v>
      </c>
    </row>
    <row r="121" spans="14:28">
      <c r="N121" s="149"/>
      <c r="O121" s="149"/>
      <c r="P121" s="149"/>
      <c r="Q121" s="149"/>
      <c r="R121" s="149"/>
      <c r="T121" s="158" t="s">
        <v>231</v>
      </c>
      <c r="U121" s="158" t="s">
        <v>231</v>
      </c>
      <c r="V121" s="158" t="s">
        <v>231</v>
      </c>
      <c r="W121" s="156"/>
      <c r="X121" s="149"/>
      <c r="Y121" s="158" t="s">
        <v>231</v>
      </c>
      <c r="Z121" s="158" t="s">
        <v>231</v>
      </c>
      <c r="AA121" s="158" t="s">
        <v>231</v>
      </c>
      <c r="AB121" s="158" t="s">
        <v>231</v>
      </c>
    </row>
    <row r="122" spans="14:28">
      <c r="N122" s="149"/>
      <c r="O122" s="149"/>
      <c r="P122" s="149"/>
      <c r="Q122" s="149"/>
      <c r="R122" s="149"/>
      <c r="T122" s="158" t="s">
        <v>134</v>
      </c>
      <c r="U122" s="158" t="s">
        <v>134</v>
      </c>
      <c r="V122" s="158" t="s">
        <v>134</v>
      </c>
      <c r="W122" s="156"/>
      <c r="X122" s="149"/>
      <c r="Y122" s="158" t="s">
        <v>134</v>
      </c>
      <c r="Z122" s="158" t="s">
        <v>134</v>
      </c>
      <c r="AA122" s="158" t="s">
        <v>134</v>
      </c>
      <c r="AB122" s="158" t="s">
        <v>134</v>
      </c>
    </row>
    <row r="123" spans="14:28">
      <c r="N123" s="149"/>
      <c r="O123" s="149"/>
      <c r="P123" s="149"/>
      <c r="Q123" s="149"/>
      <c r="R123" s="149"/>
      <c r="T123" s="157" t="s">
        <v>232</v>
      </c>
      <c r="U123" s="157" t="s">
        <v>233</v>
      </c>
      <c r="V123" s="157" t="s">
        <v>234</v>
      </c>
      <c r="W123" s="156"/>
      <c r="X123" s="149"/>
      <c r="Y123" s="157" t="s">
        <v>235</v>
      </c>
      <c r="Z123" s="157" t="s">
        <v>642</v>
      </c>
      <c r="AA123" s="157" t="s">
        <v>643</v>
      </c>
      <c r="AB123" s="157" t="s">
        <v>644</v>
      </c>
    </row>
    <row r="124" spans="14:28">
      <c r="N124" s="149"/>
      <c r="O124" s="149"/>
      <c r="P124" s="149"/>
      <c r="Q124" s="149"/>
      <c r="R124" s="149"/>
      <c r="T124" s="158" t="s">
        <v>236</v>
      </c>
      <c r="U124" s="158" t="s">
        <v>236</v>
      </c>
      <c r="V124" s="158" t="s">
        <v>236</v>
      </c>
      <c r="W124" s="156"/>
      <c r="X124" s="149"/>
      <c r="Y124" s="158" t="s">
        <v>236</v>
      </c>
      <c r="Z124" s="158" t="s">
        <v>236</v>
      </c>
      <c r="AA124" s="158" t="s">
        <v>236</v>
      </c>
      <c r="AB124" s="158" t="s">
        <v>236</v>
      </c>
    </row>
    <row r="125" spans="14:28">
      <c r="N125" s="149"/>
      <c r="O125" s="149"/>
      <c r="P125" s="149"/>
      <c r="Q125" s="149"/>
      <c r="R125" s="149"/>
      <c r="T125" s="158" t="s">
        <v>237</v>
      </c>
      <c r="U125" s="158" t="s">
        <v>237</v>
      </c>
      <c r="V125" s="158" t="s">
        <v>237</v>
      </c>
      <c r="W125" s="156"/>
      <c r="X125" s="149"/>
      <c r="Y125" s="158" t="s">
        <v>237</v>
      </c>
      <c r="Z125" s="158" t="s">
        <v>237</v>
      </c>
      <c r="AA125" s="158" t="s">
        <v>237</v>
      </c>
      <c r="AB125" s="158" t="s">
        <v>237</v>
      </c>
    </row>
    <row r="126" spans="14:28">
      <c r="N126" s="149"/>
      <c r="O126" s="149"/>
      <c r="P126" s="149"/>
      <c r="Q126" s="149"/>
      <c r="R126" s="149"/>
      <c r="T126" s="158" t="s">
        <v>238</v>
      </c>
      <c r="U126" s="158" t="s">
        <v>238</v>
      </c>
      <c r="V126" s="158" t="s">
        <v>238</v>
      </c>
      <c r="W126" s="156"/>
      <c r="X126" s="149"/>
      <c r="Y126" s="158" t="s">
        <v>238</v>
      </c>
      <c r="Z126" s="158" t="s">
        <v>238</v>
      </c>
      <c r="AA126" s="158" t="s">
        <v>238</v>
      </c>
      <c r="AB126" s="158" t="s">
        <v>238</v>
      </c>
    </row>
    <row r="127" spans="14:28">
      <c r="N127" s="149"/>
      <c r="O127" s="149"/>
      <c r="P127" s="149"/>
      <c r="Q127" s="149"/>
      <c r="R127" s="149"/>
      <c r="T127" s="158" t="s">
        <v>239</v>
      </c>
      <c r="U127" s="158" t="s">
        <v>239</v>
      </c>
      <c r="V127" s="158" t="s">
        <v>239</v>
      </c>
      <c r="W127" s="156"/>
      <c r="X127" s="149"/>
      <c r="Y127" s="158" t="s">
        <v>239</v>
      </c>
      <c r="Z127" s="158" t="s">
        <v>239</v>
      </c>
      <c r="AA127" s="158" t="s">
        <v>239</v>
      </c>
      <c r="AB127" s="158" t="s">
        <v>239</v>
      </c>
    </row>
    <row r="128" spans="14:28">
      <c r="N128" s="149"/>
      <c r="O128" s="149"/>
      <c r="P128" s="149"/>
      <c r="Q128" s="149"/>
      <c r="R128" s="149"/>
      <c r="T128" s="158" t="s">
        <v>240</v>
      </c>
      <c r="U128" s="158" t="s">
        <v>240</v>
      </c>
      <c r="V128" s="158" t="s">
        <v>240</v>
      </c>
      <c r="W128" s="156"/>
      <c r="X128" s="149"/>
      <c r="Y128" s="158" t="s">
        <v>240</v>
      </c>
      <c r="Z128" s="158" t="s">
        <v>240</v>
      </c>
      <c r="AA128" s="158" t="s">
        <v>240</v>
      </c>
      <c r="AB128" s="158" t="s">
        <v>240</v>
      </c>
    </row>
    <row r="129" spans="14:28">
      <c r="N129" s="149"/>
      <c r="O129" s="149"/>
      <c r="P129" s="149"/>
      <c r="Q129" s="149"/>
      <c r="R129" s="149"/>
      <c r="T129" s="158" t="s">
        <v>241</v>
      </c>
      <c r="U129" s="158" t="s">
        <v>241</v>
      </c>
      <c r="V129" s="158" t="s">
        <v>241</v>
      </c>
      <c r="W129" s="156"/>
      <c r="X129" s="149"/>
      <c r="Y129" s="158" t="s">
        <v>241</v>
      </c>
      <c r="Z129" s="158" t="s">
        <v>241</v>
      </c>
      <c r="AA129" s="158" t="s">
        <v>241</v>
      </c>
      <c r="AB129" s="158" t="s">
        <v>241</v>
      </c>
    </row>
    <row r="130" spans="14:28">
      <c r="N130" s="149"/>
      <c r="O130" s="149"/>
      <c r="P130" s="149"/>
      <c r="Q130" s="149"/>
      <c r="R130" s="149"/>
      <c r="T130" s="158" t="s">
        <v>242</v>
      </c>
      <c r="U130" s="158" t="s">
        <v>242</v>
      </c>
      <c r="V130" s="158" t="s">
        <v>242</v>
      </c>
      <c r="W130" s="156"/>
      <c r="X130" s="149"/>
      <c r="Y130" s="158" t="s">
        <v>242</v>
      </c>
      <c r="Z130" s="158" t="s">
        <v>242</v>
      </c>
      <c r="AA130" s="158" t="s">
        <v>242</v>
      </c>
      <c r="AB130" s="158" t="s">
        <v>242</v>
      </c>
    </row>
    <row r="131" spans="14:28">
      <c r="N131" s="149"/>
      <c r="O131" s="149"/>
      <c r="P131" s="149"/>
      <c r="Q131" s="149"/>
      <c r="R131" s="149"/>
      <c r="T131" s="158" t="s">
        <v>243</v>
      </c>
      <c r="U131" s="158" t="s">
        <v>243</v>
      </c>
      <c r="V131" s="158" t="s">
        <v>243</v>
      </c>
      <c r="W131" s="156"/>
      <c r="X131" s="149"/>
      <c r="Y131" s="158" t="s">
        <v>243</v>
      </c>
      <c r="Z131" s="158" t="s">
        <v>243</v>
      </c>
      <c r="AA131" s="158" t="s">
        <v>243</v>
      </c>
      <c r="AB131" s="158" t="s">
        <v>243</v>
      </c>
    </row>
    <row r="132" spans="14:28">
      <c r="N132" s="149"/>
      <c r="O132" s="149"/>
      <c r="P132" s="149"/>
      <c r="Q132" s="149"/>
      <c r="R132" s="149"/>
      <c r="T132" s="157" t="s">
        <v>244</v>
      </c>
      <c r="U132" s="157" t="s">
        <v>245</v>
      </c>
      <c r="V132" s="157" t="s">
        <v>246</v>
      </c>
      <c r="W132" s="156"/>
      <c r="X132" s="149"/>
      <c r="Y132" s="157" t="s">
        <v>247</v>
      </c>
      <c r="Z132" s="157" t="s">
        <v>645</v>
      </c>
      <c r="AA132" s="157" t="s">
        <v>646</v>
      </c>
      <c r="AB132" s="157" t="s">
        <v>647</v>
      </c>
    </row>
    <row r="133" spans="14:28">
      <c r="N133" s="149"/>
      <c r="O133" s="149"/>
      <c r="P133" s="149"/>
      <c r="Q133" s="149"/>
      <c r="R133" s="149"/>
      <c r="T133" s="158" t="s">
        <v>248</v>
      </c>
      <c r="U133" s="158" t="s">
        <v>248</v>
      </c>
      <c r="V133" s="158" t="s">
        <v>248</v>
      </c>
      <c r="W133" s="156"/>
      <c r="X133" s="149"/>
      <c r="Y133" s="158" t="s">
        <v>248</v>
      </c>
      <c r="Z133" s="158" t="s">
        <v>248</v>
      </c>
      <c r="AA133" s="158" t="s">
        <v>248</v>
      </c>
      <c r="AB133" s="158" t="s">
        <v>248</v>
      </c>
    </row>
    <row r="134" spans="14:28">
      <c r="N134" s="149"/>
      <c r="O134" s="149"/>
      <c r="P134" s="149"/>
      <c r="Q134" s="149"/>
      <c r="R134" s="149"/>
      <c r="T134" s="158" t="s">
        <v>249</v>
      </c>
      <c r="U134" s="158" t="s">
        <v>249</v>
      </c>
      <c r="V134" s="158" t="s">
        <v>249</v>
      </c>
      <c r="W134" s="156"/>
      <c r="X134" s="149"/>
      <c r="Y134" s="158" t="s">
        <v>249</v>
      </c>
      <c r="Z134" s="158" t="s">
        <v>249</v>
      </c>
      <c r="AA134" s="158" t="s">
        <v>249</v>
      </c>
      <c r="AB134" s="158" t="s">
        <v>249</v>
      </c>
    </row>
    <row r="135" spans="14:28">
      <c r="N135" s="149"/>
      <c r="O135" s="149"/>
      <c r="P135" s="149"/>
      <c r="Q135" s="149"/>
      <c r="R135" s="149"/>
      <c r="T135" s="157" t="s">
        <v>250</v>
      </c>
      <c r="U135" s="157" t="s">
        <v>251</v>
      </c>
      <c r="V135" s="157" t="s">
        <v>252</v>
      </c>
      <c r="W135" s="156"/>
      <c r="X135" s="149"/>
      <c r="Y135" s="157" t="s">
        <v>253</v>
      </c>
      <c r="Z135" s="157" t="s">
        <v>648</v>
      </c>
      <c r="AA135" s="157" t="s">
        <v>649</v>
      </c>
      <c r="AB135" s="157" t="s">
        <v>650</v>
      </c>
    </row>
    <row r="136" spans="14:28">
      <c r="N136" s="149"/>
      <c r="O136" s="149"/>
      <c r="P136" s="149"/>
      <c r="Q136" s="149"/>
      <c r="R136" s="149"/>
      <c r="T136" s="158" t="s">
        <v>254</v>
      </c>
      <c r="U136" s="158" t="s">
        <v>254</v>
      </c>
      <c r="V136" s="158" t="s">
        <v>254</v>
      </c>
      <c r="W136" s="156"/>
      <c r="X136" s="149"/>
      <c r="Y136" s="158" t="s">
        <v>254</v>
      </c>
      <c r="Z136" s="158" t="s">
        <v>254</v>
      </c>
      <c r="AA136" s="158" t="s">
        <v>254</v>
      </c>
      <c r="AB136" s="158" t="s">
        <v>254</v>
      </c>
    </row>
    <row r="137" spans="14:28">
      <c r="N137" s="149"/>
      <c r="O137" s="149"/>
      <c r="P137" s="149"/>
      <c r="Q137" s="149"/>
      <c r="R137" s="149"/>
      <c r="T137" s="158" t="s">
        <v>255</v>
      </c>
      <c r="U137" s="158" t="s">
        <v>255</v>
      </c>
      <c r="V137" s="158" t="s">
        <v>255</v>
      </c>
      <c r="W137" s="156"/>
      <c r="X137" s="149"/>
      <c r="Y137" s="158" t="s">
        <v>255</v>
      </c>
      <c r="Z137" s="158" t="s">
        <v>255</v>
      </c>
      <c r="AA137" s="158" t="s">
        <v>255</v>
      </c>
      <c r="AB137" s="158" t="s">
        <v>255</v>
      </c>
    </row>
    <row r="138" spans="14:28">
      <c r="N138" s="149"/>
      <c r="O138" s="149"/>
      <c r="P138" s="149"/>
      <c r="Q138" s="149"/>
      <c r="R138" s="149"/>
      <c r="T138" s="158" t="s">
        <v>256</v>
      </c>
      <c r="U138" s="158" t="s">
        <v>256</v>
      </c>
      <c r="V138" s="158" t="s">
        <v>256</v>
      </c>
      <c r="W138" s="156"/>
      <c r="X138" s="149"/>
      <c r="Y138" s="158" t="s">
        <v>256</v>
      </c>
      <c r="Z138" s="158" t="s">
        <v>256</v>
      </c>
      <c r="AA138" s="158" t="s">
        <v>256</v>
      </c>
      <c r="AB138" s="158" t="s">
        <v>256</v>
      </c>
    </row>
    <row r="139" spans="14:28">
      <c r="N139" s="149"/>
      <c r="O139" s="149"/>
      <c r="P139" s="149"/>
      <c r="Q139" s="149"/>
      <c r="R139" s="149"/>
      <c r="T139" s="157" t="s">
        <v>257</v>
      </c>
      <c r="U139" s="157" t="s">
        <v>258</v>
      </c>
      <c r="V139" s="157" t="s">
        <v>259</v>
      </c>
      <c r="W139" s="156"/>
      <c r="X139" s="149"/>
      <c r="Y139" s="157" t="s">
        <v>260</v>
      </c>
      <c r="Z139" s="157" t="s">
        <v>651</v>
      </c>
      <c r="AA139" s="157" t="s">
        <v>652</v>
      </c>
      <c r="AB139" s="157" t="s">
        <v>653</v>
      </c>
    </row>
    <row r="140" spans="14:28">
      <c r="N140" s="149"/>
      <c r="O140" s="149"/>
      <c r="P140" s="149"/>
      <c r="Q140" s="149"/>
      <c r="R140" s="149"/>
      <c r="T140" s="158" t="s">
        <v>261</v>
      </c>
      <c r="U140" s="158" t="s">
        <v>261</v>
      </c>
      <c r="V140" s="158" t="s">
        <v>261</v>
      </c>
      <c r="W140" s="156"/>
      <c r="X140" s="149"/>
      <c r="Y140" s="158" t="s">
        <v>261</v>
      </c>
      <c r="Z140" s="158" t="s">
        <v>261</v>
      </c>
      <c r="AA140" s="158" t="s">
        <v>261</v>
      </c>
      <c r="AB140" s="158" t="s">
        <v>261</v>
      </c>
    </row>
    <row r="141" spans="14:28">
      <c r="N141" s="149"/>
      <c r="O141" s="149"/>
      <c r="P141" s="149"/>
      <c r="Q141" s="149"/>
      <c r="R141" s="149"/>
      <c r="T141" s="158" t="s">
        <v>262</v>
      </c>
      <c r="U141" s="158" t="s">
        <v>262</v>
      </c>
      <c r="V141" s="158" t="s">
        <v>262</v>
      </c>
      <c r="W141" s="156"/>
      <c r="X141" s="149"/>
      <c r="Y141" s="158" t="s">
        <v>262</v>
      </c>
      <c r="Z141" s="158" t="s">
        <v>262</v>
      </c>
      <c r="AA141" s="158" t="s">
        <v>262</v>
      </c>
      <c r="AB141" s="158" t="s">
        <v>262</v>
      </c>
    </row>
    <row r="142" spans="14:28">
      <c r="N142" s="149"/>
      <c r="O142" s="149"/>
      <c r="P142" s="149"/>
      <c r="Q142" s="149"/>
      <c r="R142" s="149"/>
      <c r="T142" s="158" t="s">
        <v>263</v>
      </c>
      <c r="U142" s="158" t="s">
        <v>263</v>
      </c>
      <c r="V142" s="158" t="s">
        <v>263</v>
      </c>
      <c r="W142" s="156"/>
      <c r="X142" s="149"/>
      <c r="Y142" s="158" t="s">
        <v>263</v>
      </c>
      <c r="Z142" s="158" t="s">
        <v>263</v>
      </c>
      <c r="AA142" s="158" t="s">
        <v>263</v>
      </c>
      <c r="AB142" s="158" t="s">
        <v>263</v>
      </c>
    </row>
    <row r="143" spans="14:28">
      <c r="N143" s="149"/>
      <c r="O143" s="149"/>
      <c r="P143" s="149"/>
      <c r="Q143" s="149"/>
      <c r="R143" s="149"/>
      <c r="T143" s="158" t="s">
        <v>264</v>
      </c>
      <c r="U143" s="158" t="s">
        <v>264</v>
      </c>
      <c r="V143" s="158" t="s">
        <v>264</v>
      </c>
      <c r="W143" s="156"/>
      <c r="X143" s="149"/>
      <c r="Y143" s="158" t="s">
        <v>264</v>
      </c>
      <c r="Z143" s="158" t="s">
        <v>264</v>
      </c>
      <c r="AA143" s="158" t="s">
        <v>264</v>
      </c>
      <c r="AB143" s="158" t="s">
        <v>264</v>
      </c>
    </row>
    <row r="144" spans="14:28">
      <c r="N144" s="149"/>
      <c r="O144" s="149"/>
      <c r="P144" s="149"/>
      <c r="Q144" s="149"/>
      <c r="R144" s="149"/>
      <c r="T144" s="157" t="s">
        <v>265</v>
      </c>
      <c r="U144" s="157" t="s">
        <v>266</v>
      </c>
      <c r="V144" s="157" t="s">
        <v>267</v>
      </c>
      <c r="W144" s="156"/>
      <c r="X144" s="149"/>
      <c r="Y144" s="157" t="s">
        <v>268</v>
      </c>
      <c r="Z144" s="157" t="s">
        <v>654</v>
      </c>
      <c r="AA144" s="157" t="s">
        <v>655</v>
      </c>
      <c r="AB144" s="157" t="s">
        <v>656</v>
      </c>
    </row>
    <row r="145" spans="14:28">
      <c r="N145" s="149"/>
      <c r="O145" s="149"/>
      <c r="P145" s="149"/>
      <c r="Q145" s="149"/>
      <c r="R145" s="149"/>
      <c r="T145" s="158" t="s">
        <v>657</v>
      </c>
      <c r="U145" s="158" t="s">
        <v>657</v>
      </c>
      <c r="V145" s="158" t="s">
        <v>269</v>
      </c>
      <c r="W145" s="156"/>
      <c r="X145" s="149"/>
      <c r="Y145" s="158" t="s">
        <v>269</v>
      </c>
      <c r="Z145" s="158" t="s">
        <v>657</v>
      </c>
      <c r="AA145" s="158" t="s">
        <v>657</v>
      </c>
      <c r="AB145" s="158" t="s">
        <v>657</v>
      </c>
    </row>
    <row r="146" spans="14:28">
      <c r="N146" s="149"/>
      <c r="O146" s="149"/>
      <c r="P146" s="149"/>
      <c r="Q146" s="149"/>
      <c r="R146" s="149"/>
      <c r="T146" s="157" t="s">
        <v>274</v>
      </c>
      <c r="U146" s="157" t="s">
        <v>275</v>
      </c>
      <c r="V146" s="158" t="s">
        <v>270</v>
      </c>
      <c r="W146" s="156"/>
      <c r="X146" s="149"/>
      <c r="Y146" s="158" t="s">
        <v>270</v>
      </c>
      <c r="Z146" s="157" t="s">
        <v>658</v>
      </c>
      <c r="AA146" s="157" t="s">
        <v>659</v>
      </c>
      <c r="AB146" s="157" t="s">
        <v>660</v>
      </c>
    </row>
    <row r="147" spans="14:28">
      <c r="N147" s="149"/>
      <c r="O147" s="149"/>
      <c r="P147" s="149"/>
      <c r="Q147" s="149"/>
      <c r="R147" s="149"/>
      <c r="T147" s="158" t="s">
        <v>278</v>
      </c>
      <c r="U147" s="158" t="s">
        <v>278</v>
      </c>
      <c r="V147" s="158" t="s">
        <v>271</v>
      </c>
      <c r="W147" s="156"/>
      <c r="X147" s="149"/>
      <c r="Y147" s="158" t="s">
        <v>271</v>
      </c>
      <c r="Z147" s="158" t="s">
        <v>278</v>
      </c>
      <c r="AA147" s="158" t="s">
        <v>278</v>
      </c>
      <c r="AB147" s="158" t="s">
        <v>278</v>
      </c>
    </row>
    <row r="148" spans="14:28">
      <c r="N148" s="149"/>
      <c r="O148" s="149"/>
      <c r="P148" s="149"/>
      <c r="Q148" s="149"/>
      <c r="R148" s="149"/>
      <c r="T148" s="158" t="s">
        <v>279</v>
      </c>
      <c r="U148" s="158" t="s">
        <v>279</v>
      </c>
      <c r="V148" s="158" t="s">
        <v>272</v>
      </c>
      <c r="W148" s="156"/>
      <c r="X148" s="149"/>
      <c r="Y148" s="158" t="s">
        <v>272</v>
      </c>
      <c r="Z148" s="158" t="s">
        <v>279</v>
      </c>
      <c r="AA148" s="158" t="s">
        <v>279</v>
      </c>
      <c r="AB148" s="158" t="s">
        <v>279</v>
      </c>
    </row>
    <row r="149" spans="14:28">
      <c r="N149" s="149"/>
      <c r="O149" s="149"/>
      <c r="P149" s="149"/>
      <c r="Q149" s="149"/>
      <c r="R149" s="149"/>
      <c r="T149" s="157" t="s">
        <v>280</v>
      </c>
      <c r="U149" s="157" t="s">
        <v>281</v>
      </c>
      <c r="V149" s="158" t="s">
        <v>273</v>
      </c>
      <c r="W149" s="156"/>
      <c r="X149" s="149"/>
      <c r="Y149" s="158" t="s">
        <v>273</v>
      </c>
      <c r="Z149" s="157" t="s">
        <v>661</v>
      </c>
      <c r="AA149" s="157" t="s">
        <v>662</v>
      </c>
      <c r="AB149" s="157" t="s">
        <v>663</v>
      </c>
    </row>
    <row r="150" spans="14:28">
      <c r="N150" s="149"/>
      <c r="O150" s="149"/>
      <c r="P150" s="149"/>
      <c r="Q150" s="149"/>
      <c r="R150" s="149"/>
      <c r="T150" s="158" t="s">
        <v>284</v>
      </c>
      <c r="U150" s="158" t="s">
        <v>284</v>
      </c>
      <c r="V150" s="157" t="s">
        <v>276</v>
      </c>
      <c r="W150" s="156"/>
      <c r="X150" s="149"/>
      <c r="Y150" s="157" t="s">
        <v>277</v>
      </c>
      <c r="Z150" s="158" t="s">
        <v>284</v>
      </c>
      <c r="AA150" s="158" t="s">
        <v>284</v>
      </c>
      <c r="AB150" s="158" t="s">
        <v>284</v>
      </c>
    </row>
    <row r="151" spans="14:28">
      <c r="N151" s="149"/>
      <c r="O151" s="149"/>
      <c r="P151" s="149"/>
      <c r="Q151" s="149"/>
      <c r="R151" s="149"/>
      <c r="T151" s="158" t="s">
        <v>285</v>
      </c>
      <c r="U151" s="158" t="s">
        <v>285</v>
      </c>
      <c r="V151" s="158" t="s">
        <v>278</v>
      </c>
      <c r="W151" s="156"/>
      <c r="X151" s="149"/>
      <c r="Y151" s="158" t="s">
        <v>278</v>
      </c>
      <c r="Z151" s="158" t="s">
        <v>285</v>
      </c>
      <c r="AA151" s="158" t="s">
        <v>285</v>
      </c>
      <c r="AB151" s="158" t="s">
        <v>285</v>
      </c>
    </row>
    <row r="152" spans="14:28">
      <c r="N152" s="149"/>
      <c r="O152" s="149"/>
      <c r="P152" s="149"/>
      <c r="Q152" s="149"/>
      <c r="R152" s="149"/>
      <c r="T152" s="158" t="s">
        <v>286</v>
      </c>
      <c r="U152" s="158" t="s">
        <v>286</v>
      </c>
      <c r="V152" s="158" t="s">
        <v>279</v>
      </c>
      <c r="W152" s="156"/>
      <c r="X152" s="149"/>
      <c r="Y152" s="158" t="s">
        <v>279</v>
      </c>
      <c r="Z152" s="158" t="s">
        <v>286</v>
      </c>
      <c r="AA152" s="158" t="s">
        <v>286</v>
      </c>
      <c r="AB152" s="158" t="s">
        <v>286</v>
      </c>
    </row>
    <row r="153" spans="14:28">
      <c r="N153" s="149"/>
      <c r="O153" s="149"/>
      <c r="P153" s="149"/>
      <c r="Q153" s="149"/>
      <c r="R153" s="149"/>
      <c r="T153" s="157" t="s">
        <v>287</v>
      </c>
      <c r="U153" s="157" t="s">
        <v>288</v>
      </c>
      <c r="V153" s="157" t="s">
        <v>282</v>
      </c>
      <c r="W153" s="156"/>
      <c r="X153" s="149"/>
      <c r="Y153" s="157" t="s">
        <v>283</v>
      </c>
      <c r="Z153" s="157" t="s">
        <v>664</v>
      </c>
      <c r="AA153" s="157" t="s">
        <v>665</v>
      </c>
      <c r="AB153" s="157" t="s">
        <v>666</v>
      </c>
    </row>
    <row r="154" spans="14:28">
      <c r="N154" s="149"/>
      <c r="O154" s="149"/>
      <c r="P154" s="149"/>
      <c r="Q154" s="149"/>
      <c r="R154" s="149"/>
      <c r="T154" s="158" t="s">
        <v>291</v>
      </c>
      <c r="U154" s="158" t="s">
        <v>291</v>
      </c>
      <c r="V154" s="158" t="s">
        <v>284</v>
      </c>
      <c r="W154" s="156"/>
      <c r="X154" s="149"/>
      <c r="Y154" s="158" t="s">
        <v>284</v>
      </c>
      <c r="Z154" s="158" t="s">
        <v>291</v>
      </c>
      <c r="AA154" s="158" t="s">
        <v>291</v>
      </c>
      <c r="AB154" s="158" t="s">
        <v>291</v>
      </c>
    </row>
    <row r="155" spans="14:28">
      <c r="N155" s="149"/>
      <c r="O155" s="149"/>
      <c r="P155" s="149"/>
      <c r="Q155" s="149"/>
      <c r="R155" s="149"/>
      <c r="T155" s="158" t="s">
        <v>292</v>
      </c>
      <c r="U155" s="158" t="s">
        <v>292</v>
      </c>
      <c r="V155" s="158" t="s">
        <v>285</v>
      </c>
      <c r="W155" s="156"/>
      <c r="X155" s="149"/>
      <c r="Y155" s="158" t="s">
        <v>285</v>
      </c>
      <c r="Z155" s="158" t="s">
        <v>292</v>
      </c>
      <c r="AA155" s="158" t="s">
        <v>292</v>
      </c>
      <c r="AB155" s="158" t="s">
        <v>292</v>
      </c>
    </row>
    <row r="156" spans="14:28">
      <c r="N156" s="149"/>
      <c r="O156" s="149"/>
      <c r="P156" s="149"/>
      <c r="Q156" s="149"/>
      <c r="R156" s="149"/>
      <c r="T156" s="158" t="s">
        <v>293</v>
      </c>
      <c r="U156" s="158" t="s">
        <v>293</v>
      </c>
      <c r="V156" s="158" t="s">
        <v>286</v>
      </c>
      <c r="W156" s="156"/>
      <c r="X156" s="149"/>
      <c r="Y156" s="158" t="s">
        <v>286</v>
      </c>
      <c r="Z156" s="158" t="s">
        <v>293</v>
      </c>
      <c r="AA156" s="158" t="s">
        <v>293</v>
      </c>
      <c r="AB156" s="158" t="s">
        <v>293</v>
      </c>
    </row>
    <row r="157" spans="14:28">
      <c r="N157" s="149"/>
      <c r="O157" s="149"/>
      <c r="P157" s="149"/>
      <c r="Q157" s="149"/>
      <c r="R157" s="149"/>
      <c r="T157" s="157" t="s">
        <v>294</v>
      </c>
      <c r="U157" s="157" t="s">
        <v>295</v>
      </c>
      <c r="V157" s="157" t="s">
        <v>289</v>
      </c>
      <c r="W157" s="156"/>
      <c r="X157" s="149"/>
      <c r="Y157" s="157" t="s">
        <v>290</v>
      </c>
      <c r="Z157" s="157" t="s">
        <v>667</v>
      </c>
      <c r="AA157" s="157" t="s">
        <v>668</v>
      </c>
      <c r="AB157" s="157" t="s">
        <v>669</v>
      </c>
    </row>
    <row r="158" spans="14:28">
      <c r="N158" s="149"/>
      <c r="O158" s="149"/>
      <c r="P158" s="149"/>
      <c r="Q158" s="149"/>
      <c r="R158" s="149"/>
      <c r="T158" s="158" t="s">
        <v>298</v>
      </c>
      <c r="U158" s="158" t="s">
        <v>298</v>
      </c>
      <c r="V158" s="158" t="s">
        <v>291</v>
      </c>
      <c r="W158" s="156"/>
      <c r="X158" s="149"/>
      <c r="Y158" s="158" t="s">
        <v>291</v>
      </c>
      <c r="Z158" s="158" t="s">
        <v>298</v>
      </c>
      <c r="AA158" s="158" t="s">
        <v>298</v>
      </c>
      <c r="AB158" s="158" t="s">
        <v>298</v>
      </c>
    </row>
    <row r="159" spans="14:28">
      <c r="N159" s="149"/>
      <c r="O159" s="149"/>
      <c r="P159" s="149"/>
      <c r="Q159" s="149"/>
      <c r="R159" s="149"/>
      <c r="T159" s="158" t="s">
        <v>299</v>
      </c>
      <c r="U159" s="158" t="s">
        <v>299</v>
      </c>
      <c r="V159" s="158" t="s">
        <v>292</v>
      </c>
      <c r="W159" s="156"/>
      <c r="X159" s="149"/>
      <c r="Y159" s="158" t="s">
        <v>292</v>
      </c>
      <c r="Z159" s="158" t="s">
        <v>299</v>
      </c>
      <c r="AA159" s="158" t="s">
        <v>299</v>
      </c>
      <c r="AB159" s="158" t="s">
        <v>299</v>
      </c>
    </row>
    <row r="160" spans="14:28">
      <c r="N160" s="149"/>
      <c r="O160" s="149"/>
      <c r="P160" s="149"/>
      <c r="Q160" s="149"/>
      <c r="R160" s="149"/>
      <c r="T160" s="158" t="s">
        <v>300</v>
      </c>
      <c r="U160" s="158" t="s">
        <v>300</v>
      </c>
      <c r="V160" s="158" t="s">
        <v>293</v>
      </c>
      <c r="W160" s="156"/>
      <c r="X160" s="149"/>
      <c r="Y160" s="158" t="s">
        <v>293</v>
      </c>
      <c r="Z160" s="158" t="s">
        <v>300</v>
      </c>
      <c r="AA160" s="158" t="s">
        <v>300</v>
      </c>
      <c r="AB160" s="158" t="s">
        <v>300</v>
      </c>
    </row>
    <row r="161" spans="14:28">
      <c r="N161" s="149"/>
      <c r="O161" s="149"/>
      <c r="P161" s="149"/>
      <c r="Q161" s="149"/>
      <c r="R161" s="149"/>
      <c r="T161" s="157" t="s">
        <v>301</v>
      </c>
      <c r="U161" s="157" t="s">
        <v>302</v>
      </c>
      <c r="V161" s="157" t="s">
        <v>296</v>
      </c>
      <c r="W161" s="156"/>
      <c r="X161" s="149"/>
      <c r="Y161" s="157" t="s">
        <v>297</v>
      </c>
      <c r="Z161" s="157" t="s">
        <v>670</v>
      </c>
      <c r="AA161" s="157" t="s">
        <v>671</v>
      </c>
      <c r="AB161" s="157" t="s">
        <v>672</v>
      </c>
    </row>
    <row r="162" spans="14:28">
      <c r="N162" s="149"/>
      <c r="O162" s="149"/>
      <c r="P162" s="149"/>
      <c r="Q162" s="149"/>
      <c r="R162" s="149"/>
      <c r="T162" s="158" t="s">
        <v>673</v>
      </c>
      <c r="U162" s="158" t="s">
        <v>673</v>
      </c>
      <c r="V162" s="158" t="s">
        <v>298</v>
      </c>
      <c r="W162" s="156"/>
      <c r="X162" s="149"/>
      <c r="Y162" s="158" t="s">
        <v>298</v>
      </c>
      <c r="Z162" s="158" t="s">
        <v>673</v>
      </c>
      <c r="AA162" s="158" t="s">
        <v>673</v>
      </c>
      <c r="AB162" s="158" t="s">
        <v>673</v>
      </c>
    </row>
    <row r="163" spans="14:28">
      <c r="N163" s="149"/>
      <c r="O163" s="149"/>
      <c r="P163" s="149"/>
      <c r="Q163" s="149"/>
      <c r="R163" s="149"/>
      <c r="T163" s="157" t="s">
        <v>308</v>
      </c>
      <c r="U163" s="157" t="s">
        <v>309</v>
      </c>
      <c r="V163" s="158" t="s">
        <v>299</v>
      </c>
      <c r="W163" s="156"/>
      <c r="X163" s="149"/>
      <c r="Y163" s="158" t="s">
        <v>299</v>
      </c>
      <c r="Z163" s="157" t="s">
        <v>674</v>
      </c>
      <c r="AA163" s="157" t="s">
        <v>675</v>
      </c>
      <c r="AB163" s="157" t="s">
        <v>676</v>
      </c>
    </row>
    <row r="164" spans="14:28">
      <c r="N164" s="149"/>
      <c r="O164" s="149"/>
      <c r="P164" s="149"/>
      <c r="Q164" s="149"/>
      <c r="R164" s="149"/>
      <c r="T164" s="158" t="s">
        <v>311</v>
      </c>
      <c r="U164" s="158" t="s">
        <v>311</v>
      </c>
      <c r="V164" s="158" t="s">
        <v>300</v>
      </c>
      <c r="W164" s="156"/>
      <c r="X164" s="149"/>
      <c r="Y164" s="158" t="s">
        <v>300</v>
      </c>
      <c r="Z164" s="158" t="s">
        <v>311</v>
      </c>
      <c r="AA164" s="158" t="s">
        <v>311</v>
      </c>
      <c r="AB164" s="158" t="s">
        <v>311</v>
      </c>
    </row>
    <row r="165" spans="14:28">
      <c r="N165" s="149"/>
      <c r="O165" s="149"/>
      <c r="P165" s="149"/>
      <c r="Q165" s="149"/>
      <c r="R165" s="149"/>
      <c r="T165" s="158" t="s">
        <v>313</v>
      </c>
      <c r="U165" s="158" t="s">
        <v>313</v>
      </c>
      <c r="V165" s="157" t="s">
        <v>303</v>
      </c>
      <c r="W165" s="156"/>
      <c r="X165" s="149"/>
      <c r="Y165" s="157" t="s">
        <v>304</v>
      </c>
      <c r="Z165" s="158" t="s">
        <v>313</v>
      </c>
      <c r="AA165" s="158" t="s">
        <v>313</v>
      </c>
      <c r="AB165" s="158" t="s">
        <v>313</v>
      </c>
    </row>
    <row r="166" spans="14:28">
      <c r="N166" s="149"/>
      <c r="O166" s="149"/>
      <c r="P166" s="149"/>
      <c r="Q166" s="149"/>
      <c r="R166" s="149"/>
      <c r="T166" s="157" t="s">
        <v>315</v>
      </c>
      <c r="U166" s="157" t="s">
        <v>316</v>
      </c>
      <c r="V166" s="158" t="s">
        <v>305</v>
      </c>
      <c r="W166" s="156"/>
      <c r="X166" s="149"/>
      <c r="Y166" s="158" t="s">
        <v>305</v>
      </c>
      <c r="Z166" s="157" t="s">
        <v>677</v>
      </c>
      <c r="AA166" s="157" t="s">
        <v>678</v>
      </c>
      <c r="AB166" s="157" t="s">
        <v>679</v>
      </c>
    </row>
    <row r="167" spans="14:28">
      <c r="N167" s="149"/>
      <c r="O167" s="149"/>
      <c r="P167" s="149"/>
      <c r="Q167" s="149"/>
      <c r="R167" s="149"/>
      <c r="T167" s="158" t="s">
        <v>317</v>
      </c>
      <c r="U167" s="158" t="s">
        <v>317</v>
      </c>
      <c r="V167" s="158" t="s">
        <v>307</v>
      </c>
      <c r="W167" s="156"/>
      <c r="X167" s="149"/>
      <c r="Y167" s="158" t="s">
        <v>307</v>
      </c>
      <c r="Z167" s="158" t="s">
        <v>317</v>
      </c>
      <c r="AA167" s="158" t="s">
        <v>317</v>
      </c>
      <c r="AB167" s="158" t="s">
        <v>317</v>
      </c>
    </row>
    <row r="168" spans="14:28">
      <c r="N168" s="149"/>
      <c r="O168" s="149"/>
      <c r="P168" s="149"/>
      <c r="Q168" s="149"/>
      <c r="R168" s="149"/>
      <c r="T168" s="158" t="s">
        <v>320</v>
      </c>
      <c r="U168" s="158" t="s">
        <v>320</v>
      </c>
      <c r="V168" s="158" t="s">
        <v>310</v>
      </c>
      <c r="W168" s="156"/>
      <c r="X168" s="149"/>
      <c r="Y168" s="158" t="s">
        <v>310</v>
      </c>
      <c r="Z168" s="158" t="s">
        <v>320</v>
      </c>
      <c r="AA168" s="158" t="s">
        <v>320</v>
      </c>
      <c r="AB168" s="158" t="s">
        <v>320</v>
      </c>
    </row>
    <row r="169" spans="14:28">
      <c r="N169" s="149"/>
      <c r="O169" s="149"/>
      <c r="P169" s="149"/>
      <c r="Q169" s="149"/>
      <c r="R169" s="149"/>
      <c r="T169" s="158" t="s">
        <v>321</v>
      </c>
      <c r="U169" s="158" t="s">
        <v>321</v>
      </c>
      <c r="V169" s="158" t="s">
        <v>312</v>
      </c>
      <c r="W169" s="156"/>
      <c r="X169" s="149"/>
      <c r="Y169" s="158" t="s">
        <v>312</v>
      </c>
      <c r="Z169" s="158" t="s">
        <v>321</v>
      </c>
      <c r="AA169" s="158" t="s">
        <v>321</v>
      </c>
      <c r="AB169" s="158" t="s">
        <v>321</v>
      </c>
    </row>
    <row r="170" spans="14:28">
      <c r="N170" s="149"/>
      <c r="O170" s="149"/>
      <c r="P170" s="149"/>
      <c r="Q170" s="149"/>
      <c r="R170" s="149"/>
      <c r="T170" s="158" t="s">
        <v>322</v>
      </c>
      <c r="U170" s="158" t="s">
        <v>322</v>
      </c>
      <c r="V170" s="158" t="s">
        <v>314</v>
      </c>
      <c r="W170" s="156"/>
      <c r="X170" s="149"/>
      <c r="Y170" s="158" t="s">
        <v>314</v>
      </c>
      <c r="Z170" s="158" t="s">
        <v>322</v>
      </c>
      <c r="AA170" s="158" t="s">
        <v>322</v>
      </c>
      <c r="AB170" s="158" t="s">
        <v>322</v>
      </c>
    </row>
    <row r="171" spans="14:28">
      <c r="N171" s="149"/>
      <c r="O171" s="149"/>
      <c r="P171" s="149"/>
      <c r="Q171" s="149"/>
      <c r="R171" s="149"/>
      <c r="T171" s="158" t="s">
        <v>325</v>
      </c>
      <c r="U171" s="158" t="s">
        <v>325</v>
      </c>
      <c r="V171" s="158" t="s">
        <v>306</v>
      </c>
      <c r="W171" s="156"/>
      <c r="X171" s="149"/>
      <c r="Y171" s="158" t="s">
        <v>306</v>
      </c>
      <c r="Z171" s="158" t="s">
        <v>325</v>
      </c>
      <c r="AA171" s="158" t="s">
        <v>325</v>
      </c>
      <c r="AB171" s="158" t="s">
        <v>325</v>
      </c>
    </row>
    <row r="172" spans="14:28">
      <c r="N172" s="149"/>
      <c r="O172" s="149"/>
      <c r="P172" s="149"/>
      <c r="Q172" s="149"/>
      <c r="R172" s="149"/>
      <c r="T172" s="157" t="s">
        <v>326</v>
      </c>
      <c r="U172" s="157" t="s">
        <v>327</v>
      </c>
      <c r="V172" s="157" t="s">
        <v>318</v>
      </c>
      <c r="W172" s="156"/>
      <c r="X172" s="149"/>
      <c r="Y172" s="157" t="s">
        <v>319</v>
      </c>
      <c r="Z172" s="157" t="s">
        <v>680</v>
      </c>
      <c r="AA172" s="157" t="s">
        <v>681</v>
      </c>
      <c r="AB172" s="157" t="s">
        <v>682</v>
      </c>
    </row>
    <row r="173" spans="14:28">
      <c r="N173" s="149"/>
      <c r="O173" s="149"/>
      <c r="P173" s="149"/>
      <c r="Q173" s="149"/>
      <c r="R173" s="149"/>
      <c r="T173" s="158" t="s">
        <v>328</v>
      </c>
      <c r="U173" s="158" t="s">
        <v>328</v>
      </c>
      <c r="V173" s="158" t="s">
        <v>311</v>
      </c>
      <c r="W173" s="156"/>
      <c r="X173" s="149"/>
      <c r="Y173" s="158" t="s">
        <v>311</v>
      </c>
      <c r="Z173" s="158" t="s">
        <v>328</v>
      </c>
      <c r="AA173" s="158" t="s">
        <v>328</v>
      </c>
      <c r="AB173" s="158" t="s">
        <v>328</v>
      </c>
    </row>
    <row r="174" spans="14:28">
      <c r="N174" s="149"/>
      <c r="O174" s="149"/>
      <c r="P174" s="149"/>
      <c r="Q174" s="149"/>
      <c r="R174" s="149"/>
      <c r="V174" s="158" t="s">
        <v>313</v>
      </c>
      <c r="W174" s="156"/>
      <c r="X174" s="149"/>
      <c r="Y174" s="158" t="s">
        <v>313</v>
      </c>
    </row>
    <row r="175" spans="14:28">
      <c r="N175" s="149"/>
      <c r="O175" s="149"/>
      <c r="P175" s="149"/>
      <c r="Q175" s="149"/>
      <c r="R175" s="149"/>
      <c r="V175" s="157" t="s">
        <v>323</v>
      </c>
      <c r="W175" s="156"/>
      <c r="X175" s="149"/>
      <c r="Y175" s="157" t="s">
        <v>324</v>
      </c>
    </row>
    <row r="176" spans="14:28">
      <c r="N176" s="149"/>
      <c r="O176" s="149"/>
      <c r="P176" s="149"/>
      <c r="Q176" s="149"/>
      <c r="R176" s="149"/>
      <c r="V176" s="158" t="s">
        <v>317</v>
      </c>
      <c r="W176" s="156"/>
      <c r="X176" s="149"/>
      <c r="Y176" s="158" t="s">
        <v>317</v>
      </c>
    </row>
    <row r="177" spans="14:25">
      <c r="N177" s="149"/>
      <c r="O177" s="149"/>
      <c r="P177" s="149"/>
      <c r="Q177" s="149"/>
      <c r="R177" s="149"/>
      <c r="T177" s="156"/>
      <c r="V177" s="158" t="s">
        <v>320</v>
      </c>
      <c r="W177" s="156"/>
      <c r="X177" s="149"/>
      <c r="Y177" s="158" t="s">
        <v>320</v>
      </c>
    </row>
    <row r="178" spans="14:25">
      <c r="V178" s="158" t="s">
        <v>321</v>
      </c>
      <c r="W178" s="156"/>
      <c r="X178" s="149"/>
      <c r="Y178" s="158" t="s">
        <v>321</v>
      </c>
    </row>
    <row r="179" spans="14:25">
      <c r="V179" s="158" t="s">
        <v>322</v>
      </c>
      <c r="Y179" s="158" t="s">
        <v>322</v>
      </c>
    </row>
    <row r="180" spans="14:25">
      <c r="V180" s="158" t="s">
        <v>325</v>
      </c>
      <c r="Y180" s="158" t="s">
        <v>325</v>
      </c>
    </row>
    <row r="181" spans="14:25" ht="12.65" customHeight="1">
      <c r="P181" s="149"/>
      <c r="V181" s="157" t="s">
        <v>329</v>
      </c>
      <c r="Y181" s="157" t="s">
        <v>330</v>
      </c>
    </row>
    <row r="182" spans="14:25">
      <c r="P182" s="149"/>
      <c r="V182" s="158" t="s">
        <v>328</v>
      </c>
      <c r="Y182" s="158" t="s">
        <v>328</v>
      </c>
    </row>
  </sheetData>
  <sheetProtection algorithmName="SHA-512" hashValue="Z8MM2CrOSsRiQ7WQXvCiUBGTtmBxfaGO3J2ot/3+D+N3hooInJSzfbOGf3rbNxrTLxFyG2cvpxOIsVkTCoDB8A==" saltValue="ajD4OakjoAWFagh51uPtxA==" spinCount="100000" sheet="1" objects="1" scenarios="1"/>
  <protectedRanges>
    <protectedRange sqref="B3:C8 B9 B10:C18 B19:B25 B26:C27 B28:B32" name="区域1"/>
  </protectedRanges>
  <mergeCells count="23">
    <mergeCell ref="B27:C27"/>
    <mergeCell ref="B33:C33"/>
    <mergeCell ref="D33:D34"/>
    <mergeCell ref="B34:C34"/>
    <mergeCell ref="A35:D35"/>
    <mergeCell ref="B26:C26"/>
    <mergeCell ref="B7:C7"/>
    <mergeCell ref="B8:C8"/>
    <mergeCell ref="B10:C10"/>
    <mergeCell ref="B11:C11"/>
    <mergeCell ref="B12:C12"/>
    <mergeCell ref="B13:C13"/>
    <mergeCell ref="B14:C14"/>
    <mergeCell ref="B15:C15"/>
    <mergeCell ref="B16:C16"/>
    <mergeCell ref="B17:C17"/>
    <mergeCell ref="B18:C18"/>
    <mergeCell ref="B6:C6"/>
    <mergeCell ref="A1:D1"/>
    <mergeCell ref="B2:C2"/>
    <mergeCell ref="B3:C3"/>
    <mergeCell ref="B4:C4"/>
    <mergeCell ref="B5:C5"/>
  </mergeCells>
  <phoneticPr fontId="50" type="noConversion"/>
  <dataValidations count="11">
    <dataValidation type="date" allowBlank="1" showInputMessage="1" showErrorMessage="1" promptTitle="请注意：" prompt="日期前后无空格" sqref="B6:C6">
      <formula1>1</formula1>
      <formula2>73050</formula2>
    </dataValidation>
    <dataValidation type="list" allowBlank="1" showInputMessage="1" showErrorMessage="1" sqref="B8:C8">
      <formula1>"a.大专及以下,b.本科,c.研究生,d.博士"</formula1>
    </dataValidation>
    <dataValidation type="list" allowBlank="1" showInputMessage="1" showErrorMessage="1" sqref="B26:C26">
      <formula1>"股权改制,股权激励,股权融资,股权质押,股权转让,了解自身企业价值,企业并购,企业征信,其他"</formula1>
    </dataValidation>
    <dataValidation type="list" allowBlank="1" showInputMessage="1" showErrorMessage="1" sqref="B10:C10">
      <formula1>"北京,天津,河北,山西,内蒙古,辽宁,吉林,黑龙江,上海,江苏,浙江,安徽,福建,江西,山东,河南,湖北,湖南,广东,广西,海南,重庆,四川,贵州,云南,西藏,陕西,甘肃,青海,宁夏,新疆,台湾,香港,澳门"</formula1>
    </dataValidation>
    <dataValidation type="list" allowBlank="1" showInputMessage="1" showErrorMessage="1" sqref="B15:C15">
      <formula1>"是,否"</formula1>
    </dataValidation>
    <dataValidation type="textLength" allowBlank="1" showInputMessage="1" showErrorMessage="1" errorTitle="错误" error="统一社会信用代码应为18位!" sqref="B13:C13">
      <formula1>18</formula1>
      <formula2>18</formula2>
    </dataValidation>
    <dataValidation type="list" allowBlank="1" showInputMessage="1" showErrorMessage="1" sqref="B17:C17">
      <formula1>INDIRECT($B$16)</formula1>
    </dataValidation>
    <dataValidation type="list" allowBlank="1" showInputMessage="1" showErrorMessage="1" sqref="B16:C16">
      <formula1>$S$44:$S$52</formula1>
    </dataValidation>
    <dataValidation type="list" allowBlank="1" showInputMessage="1" showErrorMessage="1" sqref="B18:C18">
      <formula1>INDIRECT($B$16&amp;B17)</formula1>
    </dataValidation>
    <dataValidation type="list" allowBlank="1" showInputMessage="1" showErrorMessage="1" sqref="B27:C27">
      <formula1>"公司创始人,公司管理层,公司财务人员,咨询方,投资方,其他"</formula1>
    </dataValidation>
    <dataValidation type="textLength" operator="lessThanOrEqual" allowBlank="1" showInputMessage="1" showErrorMessage="1" error="请输入100个字以内" sqref="B14:C14">
      <formula1>100</formula1>
    </dataValidation>
  </dataValidations>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election activeCell="C16" sqref="C16:C21"/>
    </sheetView>
  </sheetViews>
  <sheetFormatPr defaultColWidth="8.7265625" defaultRowHeight="14"/>
  <cols>
    <col min="1" max="1" width="2.36328125" style="130" customWidth="1"/>
    <col min="2" max="2" width="9" style="130"/>
    <col min="3" max="3" width="11" style="130" customWidth="1"/>
    <col min="4" max="4" width="13.7265625" style="131" customWidth="1"/>
    <col min="5" max="5" width="37.26953125" style="132" customWidth="1"/>
    <col min="6" max="6" width="32.453125" style="130" customWidth="1"/>
    <col min="7" max="16384" width="8.7265625" style="133"/>
  </cols>
  <sheetData>
    <row r="1" spans="2:6" ht="17.5">
      <c r="B1" s="241" t="s">
        <v>331</v>
      </c>
      <c r="C1" s="242"/>
      <c r="D1" s="242"/>
      <c r="E1" s="242"/>
      <c r="F1" s="242"/>
    </row>
    <row r="2" spans="2:6">
      <c r="B2" s="134"/>
      <c r="C2" s="135" t="s">
        <v>332</v>
      </c>
      <c r="D2" s="136" t="s">
        <v>333</v>
      </c>
      <c r="E2" s="137" t="s">
        <v>334</v>
      </c>
      <c r="F2" s="138" t="s">
        <v>335</v>
      </c>
    </row>
    <row r="3" spans="2:6">
      <c r="B3" s="243" t="s">
        <v>336</v>
      </c>
      <c r="C3" s="248" t="s">
        <v>337</v>
      </c>
      <c r="D3" s="247" t="s">
        <v>338</v>
      </c>
      <c r="E3" s="139" t="s">
        <v>339</v>
      </c>
      <c r="F3" s="140"/>
    </row>
    <row r="4" spans="2:6">
      <c r="B4" s="244"/>
      <c r="C4" s="249"/>
      <c r="D4" s="247"/>
      <c r="E4" s="139" t="s">
        <v>340</v>
      </c>
      <c r="F4" s="140"/>
    </row>
    <row r="5" spans="2:6">
      <c r="B5" s="244"/>
      <c r="C5" s="249"/>
      <c r="D5" s="248" t="s">
        <v>341</v>
      </c>
      <c r="E5" s="139" t="s">
        <v>342</v>
      </c>
      <c r="F5" s="140"/>
    </row>
    <row r="6" spans="2:6">
      <c r="B6" s="244"/>
      <c r="C6" s="249"/>
      <c r="D6" s="249"/>
      <c r="E6" s="139" t="s">
        <v>343</v>
      </c>
      <c r="F6" s="140"/>
    </row>
    <row r="7" spans="2:6">
      <c r="B7" s="245"/>
      <c r="C7" s="250"/>
      <c r="D7" s="250"/>
      <c r="E7" s="139" t="s">
        <v>344</v>
      </c>
      <c r="F7" s="140"/>
    </row>
    <row r="8" spans="2:6">
      <c r="B8" s="244" t="s">
        <v>345</v>
      </c>
      <c r="C8" s="249" t="s">
        <v>346</v>
      </c>
      <c r="D8" s="251" t="s">
        <v>347</v>
      </c>
      <c r="E8" s="139" t="s">
        <v>348</v>
      </c>
      <c r="F8" s="140"/>
    </row>
    <row r="9" spans="2:6">
      <c r="B9" s="244"/>
      <c r="C9" s="249"/>
      <c r="D9" s="251"/>
      <c r="E9" s="139" t="s">
        <v>349</v>
      </c>
      <c r="F9" s="140"/>
    </row>
    <row r="10" spans="2:6">
      <c r="B10" s="244"/>
      <c r="C10" s="249"/>
      <c r="D10" s="252"/>
      <c r="E10" s="139" t="s">
        <v>350</v>
      </c>
      <c r="F10" s="140"/>
    </row>
    <row r="11" spans="2:6">
      <c r="B11" s="244"/>
      <c r="C11" s="249"/>
      <c r="D11" s="248" t="s">
        <v>351</v>
      </c>
      <c r="E11" s="139" t="s">
        <v>352</v>
      </c>
      <c r="F11" s="141"/>
    </row>
    <row r="12" spans="2:6">
      <c r="B12" s="244"/>
      <c r="C12" s="249"/>
      <c r="D12" s="249"/>
      <c r="E12" s="139" t="s">
        <v>353</v>
      </c>
      <c r="F12" s="140"/>
    </row>
    <row r="13" spans="2:6">
      <c r="B13" s="244"/>
      <c r="C13" s="249"/>
      <c r="D13" s="250"/>
      <c r="E13" s="139" t="s">
        <v>354</v>
      </c>
      <c r="F13" s="142"/>
    </row>
    <row r="14" spans="2:6">
      <c r="B14" s="244"/>
      <c r="C14" s="249"/>
      <c r="D14" s="248" t="s">
        <v>355</v>
      </c>
      <c r="E14" s="139" t="s">
        <v>356</v>
      </c>
      <c r="F14" s="141"/>
    </row>
    <row r="15" spans="2:6">
      <c r="B15" s="244"/>
      <c r="C15" s="249"/>
      <c r="D15" s="250"/>
      <c r="E15" s="139" t="s">
        <v>357</v>
      </c>
      <c r="F15" s="141"/>
    </row>
    <row r="16" spans="2:6">
      <c r="B16" s="243" t="s">
        <v>358</v>
      </c>
      <c r="C16" s="248" t="s">
        <v>359</v>
      </c>
      <c r="D16" s="248" t="s">
        <v>360</v>
      </c>
      <c r="E16" s="139" t="s">
        <v>361</v>
      </c>
      <c r="F16" s="140"/>
    </row>
    <row r="17" spans="2:6">
      <c r="B17" s="244"/>
      <c r="C17" s="249"/>
      <c r="D17" s="249"/>
      <c r="E17" s="139" t="s">
        <v>362</v>
      </c>
      <c r="F17" s="140"/>
    </row>
    <row r="18" spans="2:6">
      <c r="B18" s="244"/>
      <c r="C18" s="249"/>
      <c r="D18" s="250"/>
      <c r="E18" s="139" t="s">
        <v>363</v>
      </c>
      <c r="F18" s="140"/>
    </row>
    <row r="19" spans="2:6" ht="28" customHeight="1">
      <c r="B19" s="244"/>
      <c r="C19" s="249"/>
      <c r="D19" s="248" t="s">
        <v>359</v>
      </c>
      <c r="E19" s="139" t="s">
        <v>364</v>
      </c>
      <c r="F19" s="140"/>
    </row>
    <row r="20" spans="2:6">
      <c r="B20" s="244"/>
      <c r="C20" s="249"/>
      <c r="D20" s="249"/>
      <c r="E20" s="139" t="s">
        <v>365</v>
      </c>
      <c r="F20" s="140"/>
    </row>
    <row r="21" spans="2:6">
      <c r="B21" s="244"/>
      <c r="C21" s="249"/>
      <c r="D21" s="250"/>
      <c r="E21" s="139" t="s">
        <v>366</v>
      </c>
      <c r="F21" s="140"/>
    </row>
    <row r="22" spans="2:6" ht="28">
      <c r="B22" s="246" t="s">
        <v>367</v>
      </c>
      <c r="C22" s="247" t="s">
        <v>368</v>
      </c>
      <c r="D22" s="248" t="s">
        <v>369</v>
      </c>
      <c r="E22" s="139" t="s">
        <v>370</v>
      </c>
      <c r="F22" s="140"/>
    </row>
    <row r="23" spans="2:6">
      <c r="B23" s="246"/>
      <c r="C23" s="247"/>
      <c r="D23" s="249"/>
      <c r="E23" s="139" t="s">
        <v>371</v>
      </c>
      <c r="F23" s="140"/>
    </row>
    <row r="24" spans="2:6">
      <c r="B24" s="246"/>
      <c r="C24" s="247"/>
      <c r="D24" s="249"/>
      <c r="E24" s="139" t="s">
        <v>372</v>
      </c>
      <c r="F24" s="140"/>
    </row>
    <row r="25" spans="2:6">
      <c r="B25" s="246"/>
      <c r="C25" s="247"/>
      <c r="D25" s="250"/>
      <c r="E25" s="139" t="s">
        <v>373</v>
      </c>
      <c r="F25" s="140"/>
    </row>
    <row r="26" spans="2:6">
      <c r="B26" s="246"/>
      <c r="C26" s="247"/>
      <c r="D26" s="248" t="s">
        <v>374</v>
      </c>
      <c r="E26" s="139" t="s">
        <v>375</v>
      </c>
      <c r="F26" s="140"/>
    </row>
    <row r="27" spans="2:6" ht="28">
      <c r="B27" s="246"/>
      <c r="C27" s="247"/>
      <c r="D27" s="250"/>
      <c r="E27" s="139" t="s">
        <v>376</v>
      </c>
      <c r="F27" s="140"/>
    </row>
    <row r="28" spans="2:6" ht="28">
      <c r="B28" s="243" t="s">
        <v>377</v>
      </c>
      <c r="C28" s="248" t="s">
        <v>378</v>
      </c>
      <c r="D28" s="248" t="s">
        <v>379</v>
      </c>
      <c r="E28" s="139" t="s">
        <v>380</v>
      </c>
      <c r="F28" s="140"/>
    </row>
    <row r="29" spans="2:6">
      <c r="B29" s="244"/>
      <c r="C29" s="249"/>
      <c r="D29" s="249"/>
      <c r="E29" s="139" t="s">
        <v>381</v>
      </c>
      <c r="F29" s="140"/>
    </row>
    <row r="30" spans="2:6">
      <c r="B30" s="244"/>
      <c r="C30" s="249"/>
      <c r="D30" s="249"/>
      <c r="E30" s="139" t="s">
        <v>382</v>
      </c>
      <c r="F30" s="140"/>
    </row>
    <row r="31" spans="2:6">
      <c r="B31" s="244"/>
      <c r="C31" s="249"/>
      <c r="D31" s="250"/>
      <c r="E31" s="139" t="s">
        <v>383</v>
      </c>
      <c r="F31" s="140"/>
    </row>
    <row r="32" spans="2:6">
      <c r="B32" s="244"/>
      <c r="C32" s="249"/>
      <c r="D32" s="248" t="s">
        <v>384</v>
      </c>
      <c r="E32" s="139" t="s">
        <v>385</v>
      </c>
      <c r="F32" s="140"/>
    </row>
    <row r="33" spans="1:7">
      <c r="B33" s="244"/>
      <c r="C33" s="249"/>
      <c r="D33" s="249"/>
      <c r="E33" s="139" t="s">
        <v>386</v>
      </c>
      <c r="F33" s="140"/>
    </row>
    <row r="34" spans="1:7">
      <c r="B34" s="245"/>
      <c r="C34" s="250"/>
      <c r="D34" s="250"/>
      <c r="E34" s="139" t="s">
        <v>387</v>
      </c>
      <c r="F34" s="140"/>
    </row>
    <row r="35" spans="1:7" hidden="1">
      <c r="B35" s="246"/>
      <c r="C35" s="248" t="s">
        <v>388</v>
      </c>
      <c r="D35" s="247" t="s">
        <v>389</v>
      </c>
      <c r="E35" s="143" t="s">
        <v>390</v>
      </c>
      <c r="F35" s="140"/>
      <c r="G35" s="144"/>
    </row>
    <row r="36" spans="1:7" hidden="1">
      <c r="B36" s="246"/>
      <c r="C36" s="249"/>
      <c r="D36" s="247"/>
      <c r="E36" s="143" t="s">
        <v>391</v>
      </c>
      <c r="F36" s="140"/>
      <c r="G36" s="144"/>
    </row>
    <row r="37" spans="1:7" hidden="1">
      <c r="B37" s="246"/>
      <c r="C37" s="249"/>
      <c r="D37" s="247"/>
      <c r="E37" s="143" t="s">
        <v>392</v>
      </c>
      <c r="F37" s="140"/>
      <c r="G37" s="144"/>
    </row>
    <row r="38" spans="1:7" hidden="1">
      <c r="B38" s="246"/>
      <c r="C38" s="249"/>
      <c r="D38" s="248" t="s">
        <v>393</v>
      </c>
      <c r="E38" s="143" t="s">
        <v>394</v>
      </c>
      <c r="F38" s="140"/>
      <c r="G38" s="144"/>
    </row>
    <row r="39" spans="1:7" hidden="1">
      <c r="B39" s="246"/>
      <c r="C39" s="249"/>
      <c r="D39" s="250"/>
      <c r="E39" s="143" t="s">
        <v>395</v>
      </c>
      <c r="F39" s="140"/>
      <c r="G39" s="144"/>
    </row>
    <row r="40" spans="1:7" hidden="1">
      <c r="B40" s="246"/>
      <c r="C40" s="249"/>
      <c r="D40" s="248" t="s">
        <v>396</v>
      </c>
      <c r="E40" s="145" t="s">
        <v>397</v>
      </c>
      <c r="F40" s="140"/>
      <c r="G40" s="144"/>
    </row>
    <row r="41" spans="1:7" hidden="1">
      <c r="B41" s="246"/>
      <c r="C41" s="249"/>
      <c r="D41" s="250"/>
      <c r="E41" s="145" t="s">
        <v>398</v>
      </c>
      <c r="F41" s="140"/>
      <c r="G41" s="144"/>
    </row>
    <row r="42" spans="1:7" hidden="1">
      <c r="B42" s="246"/>
      <c r="C42" s="249"/>
      <c r="D42" s="248" t="s">
        <v>399</v>
      </c>
      <c r="E42" s="145" t="s">
        <v>400</v>
      </c>
      <c r="F42" s="140"/>
      <c r="G42" s="144"/>
    </row>
    <row r="43" spans="1:7" hidden="1">
      <c r="B43" s="246"/>
      <c r="C43" s="250"/>
      <c r="D43" s="250"/>
      <c r="E43" s="145" t="s">
        <v>401</v>
      </c>
      <c r="F43" s="140"/>
      <c r="G43" s="144"/>
    </row>
    <row r="44" spans="1:7">
      <c r="B44" s="146"/>
      <c r="C44" s="131"/>
      <c r="D44" s="147"/>
      <c r="E44" s="147"/>
    </row>
    <row r="45" spans="1:7">
      <c r="A45" s="148"/>
      <c r="B45" s="148"/>
      <c r="C45" s="148"/>
      <c r="D45" s="147"/>
      <c r="E45" s="147"/>
      <c r="F45" s="148"/>
    </row>
    <row r="46" spans="1:7">
      <c r="A46" s="148"/>
      <c r="B46" s="148"/>
      <c r="C46" s="148"/>
      <c r="D46" s="147"/>
      <c r="E46" s="147"/>
      <c r="F46" s="148"/>
    </row>
    <row r="47" spans="1:7">
      <c r="A47" s="148"/>
      <c r="B47" s="148"/>
      <c r="C47" s="148"/>
      <c r="D47" s="147"/>
      <c r="E47" s="147"/>
      <c r="F47" s="148"/>
    </row>
    <row r="48" spans="1:7">
      <c r="A48" s="148"/>
      <c r="B48" s="148"/>
      <c r="C48" s="148"/>
      <c r="E48" s="147"/>
      <c r="F48" s="148"/>
    </row>
    <row r="49" spans="1:6">
      <c r="A49" s="148"/>
      <c r="B49" s="148"/>
      <c r="C49" s="148"/>
      <c r="D49" s="147"/>
      <c r="E49" s="147"/>
      <c r="F49" s="148"/>
    </row>
    <row r="50" spans="1:6">
      <c r="A50" s="148"/>
      <c r="B50" s="148"/>
      <c r="C50" s="148"/>
      <c r="D50" s="147"/>
      <c r="E50" s="147"/>
      <c r="F50" s="148"/>
    </row>
    <row r="51" spans="1:6">
      <c r="A51" s="148"/>
      <c r="B51" s="148"/>
      <c r="C51" s="148"/>
      <c r="D51" s="147"/>
      <c r="E51" s="147"/>
      <c r="F51" s="148"/>
    </row>
    <row r="52" spans="1:6">
      <c r="A52" s="148"/>
      <c r="B52" s="148"/>
      <c r="C52" s="148"/>
      <c r="E52" s="147"/>
      <c r="F52" s="148"/>
    </row>
  </sheetData>
  <sheetProtection password="96B6" sheet="1" objects="1"/>
  <protectedRanges>
    <protectedRange sqref="F3:F34" name="区域1"/>
  </protectedRanges>
  <mergeCells count="28">
    <mergeCell ref="D42:D43"/>
    <mergeCell ref="D28:D31"/>
    <mergeCell ref="D32:D34"/>
    <mergeCell ref="D35:D37"/>
    <mergeCell ref="D38:D39"/>
    <mergeCell ref="D40:D41"/>
    <mergeCell ref="B28:B34"/>
    <mergeCell ref="B35:B43"/>
    <mergeCell ref="C3:C7"/>
    <mergeCell ref="C8:C15"/>
    <mergeCell ref="C16:C21"/>
    <mergeCell ref="C22:C27"/>
    <mergeCell ref="C28:C34"/>
    <mergeCell ref="C35:C43"/>
    <mergeCell ref="B1:F1"/>
    <mergeCell ref="B3:B7"/>
    <mergeCell ref="B8:B15"/>
    <mergeCell ref="B16:B21"/>
    <mergeCell ref="B22:B27"/>
    <mergeCell ref="D3:D4"/>
    <mergeCell ref="D5:D7"/>
    <mergeCell ref="D8:D10"/>
    <mergeCell ref="D11:D13"/>
    <mergeCell ref="D14:D15"/>
    <mergeCell ref="D16:D18"/>
    <mergeCell ref="D19:D21"/>
    <mergeCell ref="D22:D25"/>
    <mergeCell ref="D26:D27"/>
  </mergeCells>
  <phoneticPr fontId="50" type="noConversion"/>
  <dataValidations count="38">
    <dataValidation type="list" allowBlank="1" showInputMessage="1" showErrorMessage="1" sqref="F10">
      <formula1>"A.线上推广,B.线下推广,C.线上结合线下推广"</formula1>
    </dataValidation>
    <dataValidation type="list" allowBlank="1" showInputMessage="1" showErrorMessage="1" sqref="F3">
      <formula1>"A.初创期,B.成长期,C.成熟期,D.衰退期"</formula1>
    </dataValidation>
    <dataValidation type="list" allowBlank="1" showInputMessage="1" showErrorMessage="1" sqref="F41">
      <formula1>"a.≤5.98％,b.5.99％－11.37％,c.11.38％－17.71％,d.17.72%-27.49%,e.&gt;27.49%"</formula1>
    </dataValidation>
    <dataValidation type="list" allowBlank="1" showInputMessage="1" showErrorMessage="1" sqref="F6">
      <formula1>"A.行业为新兴行业，主要核心技术均为自主研发，独立性较强,B.行业为新兴行业，主要核心技术对国外先进技术的依赖性较高，独立性较差,C.行业为传统行业，主要核心技术均为自主研发，独立性较强,D.行业为传统行业，主要核心技术对国外先进技术的依赖性较高，独立性较弱"</formula1>
    </dataValidation>
    <dataValidation type="list" allowBlank="1" showInputMessage="1" showErrorMessage="1" sqref="F38">
      <formula1>"a.≤15.86%,b.15.87％－28.80％,c.28.81％－44.54％,d.44.55%-61.90%,e.&gt;61.90%"</formula1>
    </dataValidation>
    <dataValidation type="list" allowBlank="1" showInputMessage="1" showErrorMessage="1" sqref="F22">
      <formula1>"A.1%-5%,B.6%-15%,C.16%-30%,D.31%-50%,E.大于50%"</formula1>
    </dataValidation>
    <dataValidation type="list" allowBlank="1" showInputMessage="1" showErrorMessage="1" sqref="F4">
      <formula1>"A.劳动密集型,B.资本密集型,C.技术密集型,D.资源密集型"</formula1>
    </dataValidation>
    <dataValidation type="list" allowBlank="1" showInputMessage="1" showErrorMessage="1" sqref="F5">
      <formula1>"A.较低,B.一般,C.较高,D.极高"</formula1>
    </dataValidation>
    <dataValidation type="list" allowBlank="1" showInputMessage="1" showErrorMessage="1" sqref="F14">
      <formula1>"A.由于市场上有大量分散的供应商，企业议价能力很强,B.由于企业为供应商的主要客群，企业议价能力较强,C.由于市场上只有少数几个占支配地位的供应商，企业议价能力较弱,D.由于原材料为大宗商品，企业为价格接受者，企业无议价空间"</formula1>
    </dataValidation>
    <dataValidation type="list" allowBlank="1" showInputMessage="1" showErrorMessage="1" sqref="F7">
      <formula1>"A.其他行业替代品价格低、质量好、用户转换成本低，替代品的威胁极大,B.存在不同行业相互竞争的行为，但各行业产品均有自身优势，替代品与行业产品平分市场份额,C.虽其他行业存在替代品，但技术尚未成熟，暂时对本行业产品无威胁,D.暂无其他行业替代品"</formula1>
    </dataValidation>
    <dataValidation type="list" allowBlank="1" showInputMessage="1" showErrorMessage="1" sqref="F8">
      <formula1>"A.5%以下,B.5%-15%,C.16%-25%,D.25%以上"</formula1>
    </dataValidation>
    <dataValidation type="list" allowBlank="1" showInputMessage="1" showErrorMessage="1" sqref="F9">
      <formula1>"A.5%以下,B.5%-25%,C.26%-50%,D.50%以上"</formula1>
    </dataValidation>
    <dataValidation type="list" allowBlank="1" showInputMessage="1" showErrorMessage="1" sqref="F25">
      <formula1>"A.极快,B.快,C.一般,D.较慢"</formula1>
    </dataValidation>
    <dataValidation type="list" allowBlank="1" showInputMessage="1" showErrorMessage="1" sqref="F11">
      <formula1>"A.前所未有的创新型产品,B.性能改善型产品,C.定制化产品,D.仿制产品"</formula1>
    </dataValidation>
    <dataValidation type="list" allowBlank="1" showInputMessage="1" showErrorMessage="1" sqref="F18">
      <formula1>"A.创始人的宏观环境判断能力、创新能力、决策能力及执行力极强,B.创始人的宏观环境判断能力、创新能力、决策能力及执行力较强,C.创始人的宏观环境判断能力、创新能力、决策能力及执行力一般,D.创始人的宏观环境判断能力、创新能力、决策能力及执行力较弱"</formula1>
    </dataValidation>
    <dataValidation type="list" allowBlank="1" showInputMessage="1" showErrorMessage="1" sqref="F12">
      <formula1>"A.产品开发期,B.引进期,C.成长期,D.成熟期,E.衰退期"</formula1>
    </dataValidation>
    <dataValidation type="list" allowBlank="1" showInputMessage="1" showErrorMessage="1" sqref="F13">
      <formula1>"A.0个,B.1-5个,C.6-10个,D.10个以上"</formula1>
    </dataValidation>
    <dataValidation type="list" allowBlank="1" showInputMessage="1" showErrorMessage="1" sqref="F35">
      <formula1>"a.&gt;69.91%,b.55.86%-69.91%,c.41.16％－55.85％,d.24.83％－41.15％,e.≤24.82%"</formula1>
    </dataValidation>
    <dataValidation type="list" allowBlank="1" showInputMessage="1" showErrorMessage="1" sqref="F23">
      <formula1>"A.10年以上,B.5-10年,C.3-4年,D.3年以下"</formula1>
    </dataValidation>
    <dataValidation type="list" allowBlank="1" showInputMessage="1" showErrorMessage="1" sqref="F15">
      <formula1>"A.由于企业掌握行业核心技术，企业议价能力很强,B.由于企业自身产品优势，企业议价能力较强,C.由于市场上同类产品较多，企业议价能力较弱,D.由于下游客户为大型企业，企业无议价空间"</formula1>
    </dataValidation>
    <dataValidation type="list" allowBlank="1" showInputMessage="1" showErrorMessage="1" sqref="F19">
      <formula1>"A.50%以下,B.50%-70%,C.71%-90%,D.90%以上"</formula1>
    </dataValidation>
    <dataValidation type="list" allowBlank="1" showInputMessage="1" showErrorMessage="1" sqref="F16 F30 F20:F21">
      <formula1>"是,否"</formula1>
    </dataValidation>
    <dataValidation type="list" allowBlank="1" showInputMessage="1" showErrorMessage="1" sqref="F17">
      <formula1>"A.大于10年,B.5-10年,C.3-5年,D.3年以下"</formula1>
    </dataValidation>
    <dataValidation type="list" allowBlank="1" showInputMessage="1" showErrorMessage="1" sqref="F24">
      <formula1>"A.大于5%,B.3%-5%,C.1%-2%,D.小于1%"</formula1>
    </dataValidation>
    <dataValidation type="list" allowBlank="1" showInputMessage="1" showErrorMessage="1" sqref="F26">
      <formula1>"A.0项,B.1-3项,C.4-5项,D.5项以上"</formula1>
    </dataValidation>
    <dataValidation type="list" allowBlank="1" showInputMessage="1" showErrorMessage="1" sqref="F27">
      <formula1>"A.大于20%,B.10%-20%,C.5%-9%,D.小于5%"</formula1>
    </dataValidation>
    <dataValidation type="list" allowBlank="1" showInputMessage="1" showErrorMessage="1" sqref="F31">
      <formula1>"A.大于10%,B.8%-10%,C.4%-7%,D.小于4%"</formula1>
    </dataValidation>
    <dataValidation type="list" allowBlank="1" showInputMessage="1" showErrorMessage="1" sqref="F28">
      <formula1>"A.10%以下,B.10%-30%,C.31%-60%,D.60%以上"</formula1>
    </dataValidation>
    <dataValidation type="list" allowBlank="1" showInputMessage="1" showErrorMessage="1" sqref="F29">
      <formula1>"A.无,B.有，但发挥作用较少,C.有，并发挥一定作用,D.有，并较好执行"</formula1>
    </dataValidation>
    <dataValidation type="list" allowBlank="1" showInputMessage="1" showErrorMessage="1" sqref="F32">
      <formula1>"A.内部未建立资金风险控制体系及财务管理体系,B.内部建立了资金风险控制体系及财务管理体系，但未发挥相应的作用,C.内部建立了较完善的资金风险控制体系及财务管理体系，且较好的发挥作用,D.内部建立了完善的资金风险控制体系及财务管理体系，财务风险把控能力强"</formula1>
    </dataValidation>
    <dataValidation type="list" allowBlank="1" showInputMessage="1" showErrorMessage="1" sqref="F33">
      <formula1>"A.账龄在一年以内的应收账款占比80%以上，且内部建立完善的客户信用管理体系,B.账龄在一年以内的应收账款占比80%以上，但内部建立较为完善客户信用管理体系,C.账龄在一年以内的应收账款占比80%以下，但内部建立较为完善的客户信用管理体系,D.账龄在一年以内的应收账款占比80%以下，且内部未建立有效的客户信用管理体系"</formula1>
    </dataValidation>
    <dataValidation type="list" allowBlank="1" showInputMessage="1" showErrorMessage="1" sqref="F34">
      <formula1>"A.大于100%,B.80%-100%,C.50%-79%,D.20%-49%,E.小于20%"</formula1>
    </dataValidation>
    <dataValidation type="list" allowBlank="1" showInputMessage="1" showErrorMessage="1" sqref="F36">
      <formula1>"a.≤1.03,b.1.04－2.11,c.2.12－4.27,d.4.28-6.35,e.&gt;6.35"</formula1>
    </dataValidation>
    <dataValidation type="list" allowBlank="1" showInputMessage="1" showErrorMessage="1" sqref="F39">
      <formula1>"a.≤6.53%,b.6.54％－13.77％,c.13.78％－22.88％,d.22.89%-36.72%,e.&gt;36.72%"</formula1>
    </dataValidation>
    <dataValidation type="list" allowBlank="1" showInputMessage="1" showErrorMessage="1" sqref="F37">
      <formula1>"a.≤4.19,b.4.20－7.83,c.7.84－13.52,d.13.53-24.00,e.&gt;24.00"</formula1>
    </dataValidation>
    <dataValidation type="list" allowBlank="1" showInputMessage="1" showErrorMessage="1" sqref="F40">
      <formula1>"a.≤18.10%,b.18.11%－34.85%,c.34.86%－52.36%,d.52.37%-82.20%,e.&gt;82.20%"</formula1>
    </dataValidation>
    <dataValidation type="list" allowBlank="1" showInputMessage="1" showErrorMessage="1" sqref="F42">
      <formula1>"a.≤5.30,b.5.31－9.86,c.9.87－17.54,d.17.55-30.89,e.&gt;30.89"</formula1>
    </dataValidation>
    <dataValidation type="list" allowBlank="1" showInputMessage="1" showErrorMessage="1" sqref="F43">
      <formula1>"a.≤1.26,b.1.27-2.73,c.2.74-4.78,d.4.79-8.54,e.&gt;8.54"</formula1>
    </dataValidation>
  </dataValidations>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8"/>
  <sheetViews>
    <sheetView showGridLines="0" topLeftCell="C1" workbookViewId="0">
      <pane ySplit="4" topLeftCell="A5" activePane="bottomLeft" state="frozen"/>
      <selection pane="bottomLeft" activeCell="I3" sqref="I3:I4"/>
    </sheetView>
  </sheetViews>
  <sheetFormatPr defaultColWidth="9" defaultRowHeight="14"/>
  <cols>
    <col min="1" max="1" width="1.6328125" style="4" customWidth="1"/>
    <col min="2" max="2" width="23.7265625" style="4" customWidth="1"/>
    <col min="3" max="3" width="21.6328125" style="83" customWidth="1"/>
    <col min="4" max="4" width="20.36328125" style="83" customWidth="1"/>
    <col min="5" max="5" width="19.90625" style="83" customWidth="1"/>
    <col min="6" max="6" width="39.08984375" style="4" customWidth="1"/>
    <col min="7" max="7" width="18" style="83" customWidth="1"/>
    <col min="8" max="8" width="17.6328125" style="83" customWidth="1"/>
    <col min="9" max="9" width="17.08984375" style="4" customWidth="1"/>
    <col min="10" max="25" width="9" style="4"/>
    <col min="26" max="26" width="8" style="4" customWidth="1"/>
    <col min="27" max="27" width="1.7265625" style="4" hidden="1" customWidth="1"/>
    <col min="28" max="16384" width="9" style="4"/>
  </cols>
  <sheetData>
    <row r="1" spans="2:9" ht="28" customHeight="1">
      <c r="B1" s="253" t="s">
        <v>402</v>
      </c>
      <c r="C1" s="254"/>
      <c r="D1" s="254"/>
      <c r="E1" s="254"/>
      <c r="F1" s="254"/>
      <c r="G1" s="254"/>
      <c r="H1" s="254"/>
      <c r="I1" s="255"/>
    </row>
    <row r="2" spans="2:9" ht="13.5" customHeight="1">
      <c r="B2" s="256"/>
      <c r="C2" s="257"/>
      <c r="D2" s="84"/>
      <c r="E2" s="84"/>
      <c r="F2" s="85"/>
      <c r="G2" s="86"/>
      <c r="H2" s="87"/>
      <c r="I2" s="118" t="s">
        <v>403</v>
      </c>
    </row>
    <row r="3" spans="2:9" ht="13.5" customHeight="1">
      <c r="B3" s="261" t="s">
        <v>404</v>
      </c>
      <c r="C3" s="263" t="str">
        <f ca="1">YEAR(TODAY())-3&amp;"年12月31日"</f>
        <v>2020年12月31日</v>
      </c>
      <c r="D3" s="263" t="str">
        <f ca="1">YEAR(TODAY())-2&amp;"年12月31日"</f>
        <v>2021年12月31日</v>
      </c>
      <c r="E3" s="263" t="str">
        <f ca="1">YEAR(TODAY())-1&amp;"年12月31日"</f>
        <v>2022年12月31日</v>
      </c>
      <c r="F3" s="265" t="s">
        <v>405</v>
      </c>
      <c r="G3" s="263" t="str">
        <f ca="1">YEAR(TODAY())-3&amp;"年12月31日"</f>
        <v>2020年12月31日</v>
      </c>
      <c r="H3" s="263" t="str">
        <f ca="1">YEAR(TODAY())-2&amp;"年12月31日"</f>
        <v>2021年12月31日</v>
      </c>
      <c r="I3" s="267" t="str">
        <f ca="1">YEAR(TODAY())-1&amp;"年12月31日"</f>
        <v>2022年12月31日</v>
      </c>
    </row>
    <row r="4" spans="2:9" ht="14.5" customHeight="1">
      <c r="B4" s="262"/>
      <c r="C4" s="264"/>
      <c r="D4" s="264"/>
      <c r="E4" s="264"/>
      <c r="F4" s="266"/>
      <c r="G4" s="264"/>
      <c r="H4" s="264"/>
      <c r="I4" s="268"/>
    </row>
    <row r="5" spans="2:9" ht="17.149999999999999" customHeight="1">
      <c r="B5" s="88" t="s">
        <v>406</v>
      </c>
      <c r="C5" s="89"/>
      <c r="D5" s="89"/>
      <c r="E5" s="89"/>
      <c r="F5" s="90" t="s">
        <v>407</v>
      </c>
      <c r="G5" s="91"/>
      <c r="H5" s="89"/>
      <c r="I5" s="119"/>
    </row>
    <row r="6" spans="2:9" ht="17.149999999999999" customHeight="1">
      <c r="B6" s="92" t="s">
        <v>408</v>
      </c>
      <c r="C6" s="93"/>
      <c r="D6" s="93"/>
      <c r="E6" s="93"/>
      <c r="F6" s="94" t="s">
        <v>409</v>
      </c>
      <c r="G6" s="93"/>
      <c r="H6" s="93"/>
      <c r="I6" s="120"/>
    </row>
    <row r="7" spans="2:9" ht="17.149999999999999" customHeight="1">
      <c r="B7" s="92" t="s">
        <v>410</v>
      </c>
      <c r="C7" s="93"/>
      <c r="D7" s="93"/>
      <c r="E7" s="93"/>
      <c r="F7" s="94" t="s">
        <v>411</v>
      </c>
      <c r="G7" s="93"/>
      <c r="H7" s="93"/>
      <c r="I7" s="120"/>
    </row>
    <row r="8" spans="2:9" ht="17.149999999999999" customHeight="1">
      <c r="B8" s="92" t="s">
        <v>412</v>
      </c>
      <c r="C8" s="93"/>
      <c r="D8" s="93"/>
      <c r="E8" s="93"/>
      <c r="F8" s="94" t="s">
        <v>413</v>
      </c>
      <c r="G8" s="93"/>
      <c r="H8" s="93"/>
      <c r="I8" s="120"/>
    </row>
    <row r="9" spans="2:9" ht="17.149999999999999" customHeight="1">
      <c r="B9" s="92" t="s">
        <v>414</v>
      </c>
      <c r="C9" s="93"/>
      <c r="D9" s="93"/>
      <c r="E9" s="93"/>
      <c r="F9" s="94" t="s">
        <v>415</v>
      </c>
      <c r="G9" s="93"/>
      <c r="H9" s="93"/>
      <c r="I9" s="120"/>
    </row>
    <row r="10" spans="2:9" ht="17.149999999999999" customHeight="1">
      <c r="B10" s="92" t="s">
        <v>416</v>
      </c>
      <c r="C10" s="93"/>
      <c r="D10" s="93"/>
      <c r="E10" s="93"/>
      <c r="F10" s="95" t="s">
        <v>417</v>
      </c>
      <c r="G10" s="93"/>
      <c r="H10" s="93"/>
      <c r="I10" s="120"/>
    </row>
    <row r="11" spans="2:9" ht="17.149999999999999" customHeight="1">
      <c r="B11" s="96" t="s">
        <v>418</v>
      </c>
      <c r="C11" s="93"/>
      <c r="D11" s="93"/>
      <c r="E11" s="93"/>
      <c r="F11" s="94" t="s">
        <v>419</v>
      </c>
      <c r="G11" s="93"/>
      <c r="H11" s="93"/>
      <c r="I11" s="120"/>
    </row>
    <row r="12" spans="2:9" ht="17.149999999999999" customHeight="1">
      <c r="B12" s="92" t="s">
        <v>420</v>
      </c>
      <c r="C12" s="93"/>
      <c r="D12" s="93"/>
      <c r="E12" s="93"/>
      <c r="F12" s="94" t="s">
        <v>421</v>
      </c>
      <c r="G12" s="93"/>
      <c r="H12" s="93"/>
      <c r="I12" s="120"/>
    </row>
    <row r="13" spans="2:9" ht="17.149999999999999" customHeight="1">
      <c r="B13" s="96" t="s">
        <v>422</v>
      </c>
      <c r="C13" s="93"/>
      <c r="D13" s="93"/>
      <c r="E13" s="93"/>
      <c r="F13" s="94" t="s">
        <v>423</v>
      </c>
      <c r="G13" s="93"/>
      <c r="H13" s="93"/>
      <c r="I13" s="120"/>
    </row>
    <row r="14" spans="2:9" ht="17.149999999999999" customHeight="1">
      <c r="B14" s="92" t="s">
        <v>424</v>
      </c>
      <c r="C14" s="93"/>
      <c r="D14" s="93"/>
      <c r="E14" s="93"/>
      <c r="F14" s="94" t="s">
        <v>425</v>
      </c>
      <c r="G14" s="93"/>
      <c r="H14" s="93"/>
      <c r="I14" s="120"/>
    </row>
    <row r="15" spans="2:9" ht="17.149999999999999" customHeight="1">
      <c r="B15" s="92" t="s">
        <v>426</v>
      </c>
      <c r="C15" s="93"/>
      <c r="D15" s="93"/>
      <c r="E15" s="93"/>
      <c r="F15" s="95" t="s">
        <v>427</v>
      </c>
      <c r="G15" s="93"/>
      <c r="H15" s="93"/>
      <c r="I15" s="120"/>
    </row>
    <row r="16" spans="2:9" ht="17.149999999999999" customHeight="1">
      <c r="B16" s="92" t="s">
        <v>428</v>
      </c>
      <c r="C16" s="93"/>
      <c r="D16" s="93"/>
      <c r="E16" s="93"/>
      <c r="F16" s="94" t="s">
        <v>429</v>
      </c>
      <c r="G16" s="93"/>
      <c r="H16" s="93"/>
      <c r="I16" s="120"/>
    </row>
    <row r="17" spans="2:9" ht="17.149999999999999" customHeight="1">
      <c r="B17" s="96" t="s">
        <v>430</v>
      </c>
      <c r="C17" s="93"/>
      <c r="D17" s="93"/>
      <c r="E17" s="93"/>
      <c r="F17" s="94" t="s">
        <v>431</v>
      </c>
      <c r="G17" s="93"/>
      <c r="H17" s="93"/>
      <c r="I17" s="120"/>
    </row>
    <row r="18" spans="2:9" ht="17.149999999999999" customHeight="1">
      <c r="B18" s="96" t="s">
        <v>432</v>
      </c>
      <c r="C18" s="93"/>
      <c r="D18" s="93"/>
      <c r="E18" s="93"/>
      <c r="F18" s="94" t="s">
        <v>433</v>
      </c>
      <c r="G18" s="93"/>
      <c r="H18" s="93"/>
      <c r="I18" s="120"/>
    </row>
    <row r="19" spans="2:9" ht="17.149999999999999" customHeight="1">
      <c r="B19" s="97" t="s">
        <v>434</v>
      </c>
      <c r="C19" s="98">
        <f>SUM($C$6:$C$18)</f>
        <v>0</v>
      </c>
      <c r="D19" s="98">
        <f>SUM($D$6:$D$18)</f>
        <v>0</v>
      </c>
      <c r="E19" s="98">
        <f>SUM($E$6:$E$18)</f>
        <v>0</v>
      </c>
      <c r="F19" s="99" t="s">
        <v>435</v>
      </c>
      <c r="G19" s="98">
        <f>SUM($G$6:$G$18)</f>
        <v>0</v>
      </c>
      <c r="H19" s="98">
        <f>SUM(H6:H18)</f>
        <v>0</v>
      </c>
      <c r="I19" s="121">
        <f>SUM(I6:I18)</f>
        <v>0</v>
      </c>
    </row>
    <row r="20" spans="2:9" ht="17.149999999999999" customHeight="1">
      <c r="B20" s="88" t="s">
        <v>436</v>
      </c>
      <c r="C20" s="100"/>
      <c r="D20" s="100"/>
      <c r="E20" s="100"/>
      <c r="F20" s="90" t="s">
        <v>437</v>
      </c>
      <c r="G20" s="89"/>
      <c r="H20" s="89"/>
      <c r="I20" s="119"/>
    </row>
    <row r="21" spans="2:9" ht="17.149999999999999" customHeight="1">
      <c r="B21" s="96" t="s">
        <v>438</v>
      </c>
      <c r="C21" s="93"/>
      <c r="D21" s="93"/>
      <c r="E21" s="93"/>
      <c r="F21" s="94" t="s">
        <v>439</v>
      </c>
      <c r="G21" s="93"/>
      <c r="H21" s="93"/>
      <c r="I21" s="120"/>
    </row>
    <row r="22" spans="2:9" ht="17.149999999999999" customHeight="1">
      <c r="B22" s="96" t="s">
        <v>440</v>
      </c>
      <c r="C22" s="93"/>
      <c r="D22" s="93"/>
      <c r="E22" s="93"/>
      <c r="F22" s="95" t="s">
        <v>441</v>
      </c>
      <c r="G22" s="93"/>
      <c r="H22" s="93"/>
      <c r="I22" s="120"/>
    </row>
    <row r="23" spans="2:9" ht="17.149999999999999" customHeight="1">
      <c r="B23" s="92" t="s">
        <v>442</v>
      </c>
      <c r="C23" s="93"/>
      <c r="D23" s="93"/>
      <c r="E23" s="93"/>
      <c r="F23" s="94" t="s">
        <v>443</v>
      </c>
      <c r="G23" s="93"/>
      <c r="H23" s="93"/>
      <c r="I23" s="120"/>
    </row>
    <row r="24" spans="2:9" ht="17.149999999999999" customHeight="1">
      <c r="B24" s="92" t="s">
        <v>444</v>
      </c>
      <c r="C24" s="93"/>
      <c r="D24" s="93"/>
      <c r="E24" s="93"/>
      <c r="F24" s="94" t="s">
        <v>445</v>
      </c>
      <c r="G24" s="93"/>
      <c r="H24" s="93"/>
      <c r="I24" s="120"/>
    </row>
    <row r="25" spans="2:9" ht="17.149999999999999" customHeight="1">
      <c r="B25" s="96" t="s">
        <v>446</v>
      </c>
      <c r="C25" s="93"/>
      <c r="D25" s="93"/>
      <c r="E25" s="93"/>
      <c r="F25" s="94" t="s">
        <v>447</v>
      </c>
      <c r="G25" s="93"/>
      <c r="H25" s="93"/>
      <c r="I25" s="120"/>
    </row>
    <row r="26" spans="2:9" ht="17.149999999999999" customHeight="1">
      <c r="B26" s="96" t="s">
        <v>448</v>
      </c>
      <c r="C26" s="93"/>
      <c r="D26" s="93"/>
      <c r="E26" s="93"/>
      <c r="F26" s="95" t="s">
        <v>449</v>
      </c>
      <c r="G26" s="93"/>
      <c r="H26" s="93"/>
      <c r="I26" s="120"/>
    </row>
    <row r="27" spans="2:9" ht="17.149999999999999" customHeight="1">
      <c r="B27" s="92" t="s">
        <v>450</v>
      </c>
      <c r="C27" s="93"/>
      <c r="D27" s="93"/>
      <c r="E27" s="93"/>
      <c r="F27" s="95" t="s">
        <v>451</v>
      </c>
      <c r="G27" s="93"/>
      <c r="H27" s="93"/>
      <c r="I27" s="120"/>
    </row>
    <row r="28" spans="2:9" ht="17.149999999999999" customHeight="1">
      <c r="B28" s="92" t="s">
        <v>452</v>
      </c>
      <c r="C28" s="93"/>
      <c r="D28" s="93"/>
      <c r="E28" s="93"/>
      <c r="F28" s="101" t="s">
        <v>453</v>
      </c>
      <c r="G28" s="93"/>
      <c r="H28" s="93"/>
      <c r="I28" s="120"/>
    </row>
    <row r="29" spans="2:9" ht="17.149999999999999" customHeight="1">
      <c r="B29" s="92" t="s">
        <v>454</v>
      </c>
      <c r="C29" s="93"/>
      <c r="D29" s="93"/>
      <c r="E29" s="93"/>
      <c r="F29" s="94" t="s">
        <v>455</v>
      </c>
      <c r="G29" s="93"/>
      <c r="H29" s="93"/>
      <c r="I29" s="120"/>
    </row>
    <row r="30" spans="2:9" ht="19" customHeight="1">
      <c r="B30" s="92" t="s">
        <v>456</v>
      </c>
      <c r="C30" s="93"/>
      <c r="D30" s="93"/>
      <c r="E30" s="93"/>
      <c r="F30" s="94" t="s">
        <v>457</v>
      </c>
      <c r="G30" s="93"/>
      <c r="H30" s="93"/>
      <c r="I30" s="120"/>
    </row>
    <row r="31" spans="2:9" ht="17.149999999999999" customHeight="1">
      <c r="B31" s="92" t="s">
        <v>458</v>
      </c>
      <c r="C31" s="93"/>
      <c r="D31" s="93"/>
      <c r="E31" s="93"/>
      <c r="F31" s="99" t="s">
        <v>459</v>
      </c>
      <c r="G31" s="98">
        <f>SUM(G21:G30)</f>
        <v>0</v>
      </c>
      <c r="H31" s="98">
        <f>SUM(H21:H30)</f>
        <v>0</v>
      </c>
      <c r="I31" s="121">
        <f>SUM(I21:I30)</f>
        <v>0</v>
      </c>
    </row>
    <row r="32" spans="2:9" ht="17.149999999999999" customHeight="1">
      <c r="B32" s="96" t="s">
        <v>460</v>
      </c>
      <c r="C32" s="93"/>
      <c r="D32" s="93"/>
      <c r="E32" s="93"/>
      <c r="F32" s="99" t="s">
        <v>461</v>
      </c>
      <c r="G32" s="98">
        <f>G19+G31</f>
        <v>0</v>
      </c>
      <c r="H32" s="98">
        <f>H19+H31</f>
        <v>0</v>
      </c>
      <c r="I32" s="121">
        <f>I19+I31</f>
        <v>0</v>
      </c>
    </row>
    <row r="33" spans="2:27" ht="17.149999999999999" customHeight="1">
      <c r="B33" s="92" t="s">
        <v>462</v>
      </c>
      <c r="C33" s="93"/>
      <c r="D33" s="93"/>
      <c r="E33" s="93"/>
      <c r="F33" s="94" t="s">
        <v>463</v>
      </c>
      <c r="G33" s="102"/>
      <c r="H33" s="102"/>
      <c r="I33" s="122"/>
    </row>
    <row r="34" spans="2:27" ht="17.149999999999999" customHeight="1">
      <c r="B34" s="92" t="s">
        <v>464</v>
      </c>
      <c r="C34" s="93"/>
      <c r="D34" s="93"/>
      <c r="E34" s="93"/>
      <c r="F34" s="94" t="s">
        <v>465</v>
      </c>
      <c r="G34" s="93"/>
      <c r="H34" s="93"/>
      <c r="I34" s="120"/>
    </row>
    <row r="35" spans="2:27" ht="17.149999999999999" customHeight="1">
      <c r="B35" s="92" t="s">
        <v>466</v>
      </c>
      <c r="C35" s="93"/>
      <c r="D35" s="93"/>
      <c r="E35" s="93"/>
      <c r="F35" s="95" t="s">
        <v>467</v>
      </c>
      <c r="G35" s="93"/>
      <c r="H35" s="93"/>
      <c r="I35" s="120"/>
    </row>
    <row r="36" spans="2:27" ht="17.149999999999999" customHeight="1">
      <c r="B36" s="92" t="s">
        <v>468</v>
      </c>
      <c r="C36" s="93"/>
      <c r="D36" s="93"/>
      <c r="E36" s="93"/>
      <c r="F36" s="94" t="s">
        <v>469</v>
      </c>
      <c r="G36" s="93"/>
      <c r="H36" s="93"/>
      <c r="I36" s="120"/>
    </row>
    <row r="37" spans="2:27" ht="17.149999999999999" customHeight="1">
      <c r="B37" s="92" t="s">
        <v>470</v>
      </c>
      <c r="C37" s="93"/>
      <c r="D37" s="93"/>
      <c r="E37" s="93"/>
      <c r="F37" s="94" t="s">
        <v>445</v>
      </c>
      <c r="G37" s="93"/>
      <c r="H37" s="93"/>
      <c r="I37" s="120"/>
    </row>
    <row r="38" spans="2:27" ht="17.149999999999999" customHeight="1">
      <c r="B38" s="92" t="s">
        <v>471</v>
      </c>
      <c r="C38" s="93"/>
      <c r="D38" s="93"/>
      <c r="E38" s="93"/>
      <c r="F38" s="94" t="s">
        <v>472</v>
      </c>
      <c r="G38" s="93"/>
      <c r="H38" s="93"/>
      <c r="I38" s="120"/>
      <c r="AA38" s="165" t="s">
        <v>606</v>
      </c>
    </row>
    <row r="39" spans="2:27" ht="17.149999999999999" customHeight="1">
      <c r="B39" s="92"/>
      <c r="C39" s="93"/>
      <c r="D39" s="93"/>
      <c r="E39" s="93"/>
      <c r="F39" s="94" t="s">
        <v>473</v>
      </c>
      <c r="G39" s="93"/>
      <c r="H39" s="93"/>
      <c r="I39" s="120"/>
    </row>
    <row r="40" spans="2:27" ht="17.149999999999999" customHeight="1">
      <c r="B40" s="92"/>
      <c r="C40" s="93"/>
      <c r="D40" s="93"/>
      <c r="E40" s="93"/>
      <c r="F40" s="94" t="s">
        <v>474</v>
      </c>
      <c r="G40" s="93"/>
      <c r="H40" s="93"/>
      <c r="I40" s="120"/>
    </row>
    <row r="41" spans="2:27" ht="17.149999999999999" customHeight="1">
      <c r="B41" s="92"/>
      <c r="C41" s="93"/>
      <c r="D41" s="93"/>
      <c r="E41" s="93"/>
      <c r="F41" s="95" t="s">
        <v>475</v>
      </c>
      <c r="G41" s="93"/>
      <c r="H41" s="93"/>
      <c r="I41" s="120"/>
    </row>
    <row r="42" spans="2:27" ht="17.149999999999999" customHeight="1">
      <c r="B42" s="92"/>
      <c r="C42" s="93"/>
      <c r="D42" s="93"/>
      <c r="E42" s="93"/>
      <c r="F42" s="94" t="s">
        <v>476</v>
      </c>
      <c r="G42" s="93"/>
      <c r="H42" s="93"/>
      <c r="I42" s="120"/>
    </row>
    <row r="43" spans="2:27" ht="17.149999999999999" customHeight="1">
      <c r="B43" s="92"/>
      <c r="C43" s="93"/>
      <c r="D43" s="93"/>
      <c r="E43" s="93"/>
      <c r="F43" s="94" t="s">
        <v>477</v>
      </c>
      <c r="G43" s="93"/>
      <c r="H43" s="93"/>
      <c r="I43" s="120"/>
    </row>
    <row r="44" spans="2:27" ht="17.149999999999999" customHeight="1">
      <c r="B44" s="92"/>
      <c r="C44" s="93"/>
      <c r="D44" s="93"/>
      <c r="E44" s="93"/>
      <c r="F44" s="103" t="s">
        <v>478</v>
      </c>
      <c r="G44" s="104">
        <f>G34+G35+G38-G39+G40+G41+G42+G43</f>
        <v>0</v>
      </c>
      <c r="H44" s="104">
        <f>H34+H35+H38-H39+H40+H41+H42+H43</f>
        <v>0</v>
      </c>
      <c r="I44" s="123">
        <f>I34+I35+I38-I39+I40+I41+I42+I43</f>
        <v>0</v>
      </c>
    </row>
    <row r="45" spans="2:27" ht="17.149999999999999" customHeight="1">
      <c r="B45" s="97" t="s">
        <v>479</v>
      </c>
      <c r="C45" s="98">
        <f>SUM($C$21:$C$38)</f>
        <v>0</v>
      </c>
      <c r="D45" s="98">
        <f>SUM($D$21:$D$38)</f>
        <v>0</v>
      </c>
      <c r="E45" s="98">
        <f>SUM($E$21:$E$38)</f>
        <v>0</v>
      </c>
      <c r="F45" s="103" t="s">
        <v>480</v>
      </c>
      <c r="G45" s="93"/>
      <c r="H45" s="93"/>
      <c r="I45" s="120"/>
    </row>
    <row r="46" spans="2:27" ht="17.149999999999999" customHeight="1">
      <c r="B46" s="105"/>
      <c r="C46" s="106"/>
      <c r="D46" s="106"/>
      <c r="E46" s="107"/>
      <c r="F46" s="99" t="s">
        <v>481</v>
      </c>
      <c r="G46" s="98">
        <f t="shared" ref="G46:I46" si="0">G44+G45</f>
        <v>0</v>
      </c>
      <c r="H46" s="98">
        <f t="shared" si="0"/>
        <v>0</v>
      </c>
      <c r="I46" s="121">
        <f t="shared" si="0"/>
        <v>0</v>
      </c>
    </row>
    <row r="47" spans="2:27" ht="17.149999999999999" customHeight="1">
      <c r="B47" s="108" t="s">
        <v>482</v>
      </c>
      <c r="C47" s="109">
        <f>$C$19+$C$45</f>
        <v>0</v>
      </c>
      <c r="D47" s="109">
        <f>$D$19+$D$45</f>
        <v>0</v>
      </c>
      <c r="E47" s="109">
        <f>$E$19+$E$45</f>
        <v>0</v>
      </c>
      <c r="F47" s="110" t="s">
        <v>483</v>
      </c>
      <c r="G47" s="109">
        <f t="shared" ref="G47:I47" si="1">G32+G46</f>
        <v>0</v>
      </c>
      <c r="H47" s="109">
        <f t="shared" si="1"/>
        <v>0</v>
      </c>
      <c r="I47" s="124">
        <f t="shared" si="1"/>
        <v>0</v>
      </c>
      <c r="K47" s="125"/>
    </row>
    <row r="48" spans="2:27" ht="17.149999999999999" customHeight="1">
      <c r="C48" s="4"/>
      <c r="D48" s="4"/>
      <c r="E48" s="4"/>
      <c r="G48" s="4"/>
      <c r="H48" s="4"/>
    </row>
    <row r="49" spans="2:20" ht="17.149999999999999" customHeight="1">
      <c r="B49" s="73" t="s">
        <v>484</v>
      </c>
      <c r="C49" s="111"/>
      <c r="D49" s="111"/>
      <c r="E49" s="111"/>
      <c r="F49" s="112"/>
      <c r="G49" s="111"/>
      <c r="H49" s="111"/>
      <c r="I49" s="126"/>
    </row>
    <row r="50" spans="2:20" ht="18" customHeight="1">
      <c r="B50" s="258" t="s">
        <v>485</v>
      </c>
      <c r="C50" s="259"/>
      <c r="D50" s="259"/>
      <c r="E50" s="259"/>
      <c r="F50" s="259"/>
      <c r="G50" s="259"/>
      <c r="H50" s="259"/>
      <c r="I50" s="260"/>
    </row>
    <row r="51" spans="2:20" ht="18" customHeight="1">
      <c r="B51" s="258" t="s">
        <v>486</v>
      </c>
      <c r="C51" s="259"/>
      <c r="D51" s="259"/>
      <c r="E51" s="259"/>
      <c r="F51" s="259"/>
      <c r="G51" s="259"/>
      <c r="H51" s="259"/>
      <c r="I51" s="260"/>
    </row>
    <row r="52" spans="2:20" ht="18" customHeight="1">
      <c r="B52" s="258" t="s">
        <v>487</v>
      </c>
      <c r="C52" s="259"/>
      <c r="D52" s="259"/>
      <c r="E52" s="259"/>
      <c r="F52" s="259"/>
      <c r="G52" s="259"/>
      <c r="H52" s="259"/>
      <c r="I52" s="260"/>
    </row>
    <row r="53" spans="2:20" ht="18.649999999999999" customHeight="1">
      <c r="B53" s="258" t="s">
        <v>488</v>
      </c>
      <c r="C53" s="259"/>
      <c r="D53" s="259"/>
      <c r="E53" s="259"/>
      <c r="F53" s="259"/>
      <c r="G53" s="259"/>
      <c r="H53" s="259"/>
      <c r="I53" s="260"/>
      <c r="T53" s="129"/>
    </row>
    <row r="54" spans="2:20" ht="18.649999999999999" customHeight="1">
      <c r="B54" s="76" t="s">
        <v>489</v>
      </c>
      <c r="C54" s="77"/>
      <c r="D54" s="77"/>
      <c r="E54" s="113"/>
      <c r="F54" s="113"/>
      <c r="G54" s="113"/>
      <c r="H54" s="113"/>
      <c r="I54" s="127"/>
    </row>
    <row r="55" spans="2:20" ht="18.649999999999999" customHeight="1">
      <c r="B55" s="114" t="s">
        <v>490</v>
      </c>
      <c r="C55" s="115"/>
      <c r="D55" s="116"/>
      <c r="E55" s="116"/>
      <c r="F55" s="117"/>
      <c r="G55" s="116"/>
      <c r="H55" s="116"/>
      <c r="I55" s="128"/>
    </row>
    <row r="56" spans="2:20" ht="18.649999999999999" customHeight="1"/>
    <row r="57" spans="2:20" ht="18.649999999999999" customHeight="1"/>
    <row r="58" spans="2:20" ht="18.649999999999999" customHeight="1"/>
  </sheetData>
  <sheetProtection algorithmName="SHA-512" hashValue="ZrUlU9BsC4SpbD2pdAt1YT5vA4UbHKwnhQZSDFWoE5VDSPTDOFu/Pc0U5oO8e22HKDz7CKSwHgfWHP9oB+Q9bg==" saltValue="qNQdx65ZKJWycYWcj8W00g==" spinCount="100000" sheet="1" objects="1"/>
  <protectedRanges>
    <protectedRange sqref="G34:I43 G45:I45 C6:E18 G6:I18 G21:I30 C21:E44" name="资产负债表填表区域"/>
  </protectedRanges>
  <mergeCells count="14">
    <mergeCell ref="B53:I53"/>
    <mergeCell ref="B3:B4"/>
    <mergeCell ref="C3:C4"/>
    <mergeCell ref="D3:D4"/>
    <mergeCell ref="E3:E4"/>
    <mergeCell ref="F3:F4"/>
    <mergeCell ref="G3:G4"/>
    <mergeCell ref="H3:H4"/>
    <mergeCell ref="I3:I4"/>
    <mergeCell ref="B1:I1"/>
    <mergeCell ref="B2:C2"/>
    <mergeCell ref="B50:I50"/>
    <mergeCell ref="B51:I51"/>
    <mergeCell ref="B52:I52"/>
  </mergeCells>
  <phoneticPr fontId="50" type="noConversion"/>
  <dataValidations count="2">
    <dataValidation type="decimal" allowBlank="1" showInputMessage="1" showErrorMessage="1" sqref="C5:E5 C45:E47 C19:E20">
      <formula1>-10000000000000</formula1>
      <formula2>10000000000000</formula2>
    </dataValidation>
    <dataValidation type="decimal" allowBlank="1" showInputMessage="1" showErrorMessage="1" sqref="G45:I45 G34:I43 C6:E18 G6:I18 G21:I30 C21:E44">
      <formula1>-1000000000000</formula1>
      <formula2>1000000000000</formula2>
    </dataValidation>
  </dataValidations>
  <pageMargins left="0.69930555555555596" right="0.69930555555555596"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2"/>
  <sheetViews>
    <sheetView showGridLines="0" workbookViewId="0">
      <pane ySplit="4" topLeftCell="A35" activePane="bottomLeft" state="frozen"/>
      <selection pane="bottomLeft" activeCell="C43" sqref="C43"/>
    </sheetView>
  </sheetViews>
  <sheetFormatPr defaultColWidth="9" defaultRowHeight="14"/>
  <cols>
    <col min="1" max="1" width="2.36328125" style="4" customWidth="1"/>
    <col min="2" max="2" width="51.08984375" style="4" customWidth="1"/>
    <col min="3" max="3" width="28.453125" style="39" customWidth="1"/>
    <col min="4" max="4" width="28.08984375" style="40" customWidth="1"/>
    <col min="5" max="5" width="28" style="4" customWidth="1"/>
    <col min="6" max="16384" width="9" style="4"/>
  </cols>
  <sheetData>
    <row r="1" spans="2:5" ht="28.5" customHeight="1">
      <c r="B1" s="269" t="s">
        <v>491</v>
      </c>
      <c r="C1" s="270"/>
      <c r="D1" s="270"/>
      <c r="E1" s="271"/>
    </row>
    <row r="2" spans="2:5" ht="13.5" customHeight="1">
      <c r="B2" s="41"/>
      <c r="C2" s="42"/>
      <c r="D2" s="43"/>
      <c r="E2" s="44" t="s">
        <v>492</v>
      </c>
    </row>
    <row r="3" spans="2:5" ht="13.5" customHeight="1">
      <c r="B3" s="273" t="s">
        <v>493</v>
      </c>
      <c r="C3" s="274" t="str">
        <f ca="1">YEAR(TODAY())-3&amp;"年度"</f>
        <v>2020年度</v>
      </c>
      <c r="D3" s="276" t="str">
        <f ca="1">YEAR(TODAY())-2&amp;"年度"</f>
        <v>2021年度</v>
      </c>
      <c r="E3" s="277" t="str">
        <f ca="1">YEAR(TODAY())-1&amp;"年度"</f>
        <v>2022年度</v>
      </c>
    </row>
    <row r="4" spans="2:5" ht="13.5" customHeight="1">
      <c r="B4" s="273"/>
      <c r="C4" s="275"/>
      <c r="D4" s="276"/>
      <c r="E4" s="278"/>
    </row>
    <row r="5" spans="2:5" ht="20.149999999999999" customHeight="1">
      <c r="B5" s="45" t="s">
        <v>494</v>
      </c>
      <c r="C5" s="46"/>
      <c r="D5" s="46"/>
      <c r="E5" s="47"/>
    </row>
    <row r="6" spans="2:5" ht="20.149999999999999" customHeight="1">
      <c r="B6" s="48" t="s">
        <v>495</v>
      </c>
      <c r="C6" s="46"/>
      <c r="D6" s="46"/>
      <c r="E6" s="47"/>
    </row>
    <row r="7" spans="2:5" ht="20.149999999999999" customHeight="1">
      <c r="B7" s="48" t="s">
        <v>496</v>
      </c>
      <c r="C7" s="46"/>
      <c r="D7" s="46"/>
      <c r="E7" s="47"/>
    </row>
    <row r="8" spans="2:5" ht="20.149999999999999" customHeight="1">
      <c r="B8" s="48" t="s">
        <v>497</v>
      </c>
      <c r="C8" s="46"/>
      <c r="D8" s="46"/>
      <c r="E8" s="47"/>
    </row>
    <row r="9" spans="2:5" ht="20.149999999999999" customHeight="1">
      <c r="B9" s="45" t="s">
        <v>498</v>
      </c>
      <c r="C9" s="46"/>
      <c r="D9" s="46"/>
      <c r="E9" s="47"/>
    </row>
    <row r="10" spans="2:5" ht="20.149999999999999" customHeight="1">
      <c r="B10" s="45" t="s">
        <v>499</v>
      </c>
      <c r="C10" s="46"/>
      <c r="D10" s="46"/>
      <c r="E10" s="47"/>
    </row>
    <row r="11" spans="2:5" ht="20.149999999999999" customHeight="1">
      <c r="B11" s="45" t="s">
        <v>500</v>
      </c>
      <c r="C11" s="46"/>
      <c r="D11" s="46"/>
      <c r="E11" s="47"/>
    </row>
    <row r="12" spans="2:5" ht="20.149999999999999" customHeight="1">
      <c r="B12" s="45" t="s">
        <v>501</v>
      </c>
      <c r="C12" s="46"/>
      <c r="D12" s="46"/>
      <c r="E12" s="47"/>
    </row>
    <row r="13" spans="2:5" ht="20.149999999999999" customHeight="1">
      <c r="B13" s="45" t="s">
        <v>502</v>
      </c>
      <c r="C13" s="46"/>
      <c r="D13" s="46"/>
      <c r="E13" s="47"/>
    </row>
    <row r="14" spans="2:5" ht="20.149999999999999" customHeight="1">
      <c r="B14" s="45" t="s">
        <v>503</v>
      </c>
      <c r="C14" s="46"/>
      <c r="D14" s="46"/>
      <c r="E14" s="47"/>
    </row>
    <row r="15" spans="2:5" ht="20.149999999999999" customHeight="1">
      <c r="B15" s="45" t="s">
        <v>504</v>
      </c>
      <c r="C15" s="46"/>
      <c r="D15" s="46"/>
      <c r="E15" s="47"/>
    </row>
    <row r="16" spans="2:5" ht="20.149999999999999" customHeight="1">
      <c r="B16" s="45" t="s">
        <v>505</v>
      </c>
      <c r="C16" s="46"/>
      <c r="D16" s="46"/>
      <c r="E16" s="47"/>
    </row>
    <row r="17" spans="2:5" ht="25" customHeight="1">
      <c r="B17" s="49" t="s">
        <v>506</v>
      </c>
      <c r="C17" s="46"/>
      <c r="D17" s="46"/>
      <c r="E17" s="47"/>
    </row>
    <row r="18" spans="2:5" ht="20.149999999999999" customHeight="1">
      <c r="B18" s="45" t="s">
        <v>507</v>
      </c>
      <c r="C18" s="46"/>
      <c r="D18" s="46"/>
      <c r="E18" s="47"/>
    </row>
    <row r="19" spans="2:5" ht="20.149999999999999" customHeight="1">
      <c r="B19" s="45" t="s">
        <v>508</v>
      </c>
      <c r="C19" s="46"/>
      <c r="D19" s="46"/>
      <c r="E19" s="47"/>
    </row>
    <row r="20" spans="2:5" ht="20.149999999999999" customHeight="1">
      <c r="B20" s="49" t="s">
        <v>509</v>
      </c>
      <c r="C20" s="46"/>
      <c r="D20" s="46"/>
      <c r="E20" s="47"/>
    </row>
    <row r="21" spans="2:5" ht="20.149999999999999" customHeight="1">
      <c r="B21" s="45" t="s">
        <v>510</v>
      </c>
      <c r="C21" s="46"/>
      <c r="D21" s="46"/>
      <c r="E21" s="47"/>
    </row>
    <row r="22" spans="2:5" ht="25" customHeight="1">
      <c r="B22" s="49" t="s">
        <v>511</v>
      </c>
      <c r="C22" s="46"/>
      <c r="D22" s="46"/>
      <c r="E22" s="47"/>
    </row>
    <row r="23" spans="2:5" ht="20.149999999999999" customHeight="1">
      <c r="B23" s="50" t="s">
        <v>512</v>
      </c>
      <c r="C23" s="51">
        <f>C5-SUM(C6:C11)+SUM(C14:C15,C18:C22)</f>
        <v>0</v>
      </c>
      <c r="D23" s="51">
        <f>D5-SUM(D6:D11)+SUM(D14:D15,D18:D22)</f>
        <v>0</v>
      </c>
      <c r="E23" s="52">
        <f>E5-SUM(E6:E11)+SUM(E14:E15,E18:E22)</f>
        <v>0</v>
      </c>
    </row>
    <row r="24" spans="2:5" ht="20.149999999999999" customHeight="1">
      <c r="B24" s="49" t="s">
        <v>513</v>
      </c>
      <c r="C24" s="46"/>
      <c r="D24" s="46"/>
      <c r="E24" s="53"/>
    </row>
    <row r="25" spans="2:5" ht="20.149999999999999" customHeight="1">
      <c r="B25" s="49" t="s">
        <v>514</v>
      </c>
      <c r="C25" s="46"/>
      <c r="D25" s="54"/>
      <c r="E25" s="53"/>
    </row>
    <row r="26" spans="2:5" ht="20.149999999999999" customHeight="1">
      <c r="B26" s="50" t="s">
        <v>515</v>
      </c>
      <c r="C26" s="51">
        <f>C23+C24-C25</f>
        <v>0</v>
      </c>
      <c r="D26" s="51">
        <f>D23+D24-D25</f>
        <v>0</v>
      </c>
      <c r="E26" s="52">
        <f>E23+E24-E25</f>
        <v>0</v>
      </c>
    </row>
    <row r="27" spans="2:5" ht="20.149999999999999" customHeight="1">
      <c r="B27" s="45" t="s">
        <v>516</v>
      </c>
      <c r="C27" s="46"/>
      <c r="D27" s="46"/>
      <c r="E27" s="47"/>
    </row>
    <row r="28" spans="2:5" ht="20.149999999999999" customHeight="1">
      <c r="B28" s="50" t="s">
        <v>517</v>
      </c>
      <c r="C28" s="51">
        <f>C26-C27</f>
        <v>0</v>
      </c>
      <c r="D28" s="51">
        <f>D26-D27</f>
        <v>0</v>
      </c>
      <c r="E28" s="52">
        <f>E26-E27</f>
        <v>0</v>
      </c>
    </row>
    <row r="29" spans="2:5" ht="20.149999999999999" customHeight="1">
      <c r="B29" s="55" t="s">
        <v>518</v>
      </c>
      <c r="C29" s="56"/>
      <c r="D29" s="56"/>
      <c r="E29" s="57"/>
    </row>
    <row r="30" spans="2:5" ht="20.149999999999999" customHeight="1">
      <c r="B30" s="45" t="s">
        <v>519</v>
      </c>
      <c r="C30" s="46"/>
      <c r="D30" s="46"/>
      <c r="E30" s="47"/>
    </row>
    <row r="31" spans="2:5" ht="20.149999999999999" customHeight="1">
      <c r="B31" s="45" t="s">
        <v>520</v>
      </c>
      <c r="C31" s="46"/>
      <c r="D31" s="46"/>
      <c r="E31" s="47"/>
    </row>
    <row r="32" spans="2:5" ht="20.149999999999999" customHeight="1">
      <c r="B32" s="55" t="s">
        <v>521</v>
      </c>
      <c r="C32" s="56"/>
      <c r="D32" s="56"/>
      <c r="E32" s="57"/>
    </row>
    <row r="33" spans="2:11" ht="20.149999999999999" customHeight="1">
      <c r="B33" s="49" t="s">
        <v>522</v>
      </c>
      <c r="C33" s="166"/>
      <c r="D33" s="166"/>
      <c r="E33" s="167"/>
    </row>
    <row r="34" spans="2:11" ht="20.149999999999999" customHeight="1">
      <c r="B34" s="49" t="s">
        <v>523</v>
      </c>
      <c r="C34" s="166"/>
      <c r="D34" s="166"/>
      <c r="E34" s="167"/>
    </row>
    <row r="35" spans="2:11" s="38" customFormat="1" ht="20.149999999999999" customHeight="1">
      <c r="B35" s="58" t="s">
        <v>524</v>
      </c>
      <c r="C35" s="59">
        <f>C36+C49</f>
        <v>0</v>
      </c>
      <c r="D35" s="59">
        <f>D36+D49</f>
        <v>0</v>
      </c>
      <c r="E35" s="60">
        <f>E36+E49</f>
        <v>0</v>
      </c>
    </row>
    <row r="36" spans="2:11" s="38" customFormat="1" ht="20.149999999999999" customHeight="1">
      <c r="B36" s="49" t="s">
        <v>525</v>
      </c>
      <c r="C36" s="51">
        <f>C37+C42</f>
        <v>0</v>
      </c>
      <c r="D36" s="51">
        <f>D37+D42</f>
        <v>0</v>
      </c>
      <c r="E36" s="52">
        <f>E37+E42</f>
        <v>0</v>
      </c>
    </row>
    <row r="37" spans="2:11" ht="17.25" customHeight="1">
      <c r="B37" s="49" t="s">
        <v>526</v>
      </c>
      <c r="C37" s="51">
        <f>SUM(C38:C41)</f>
        <v>0</v>
      </c>
      <c r="D37" s="51">
        <f t="shared" ref="D37:E37" si="0">SUM(D38:D41)</f>
        <v>0</v>
      </c>
      <c r="E37" s="52">
        <f t="shared" si="0"/>
        <v>0</v>
      </c>
    </row>
    <row r="38" spans="2:11" ht="17.25" customHeight="1">
      <c r="B38" s="49" t="s">
        <v>527</v>
      </c>
      <c r="C38" s="46"/>
      <c r="D38" s="46"/>
      <c r="E38" s="47"/>
      <c r="F38" s="61"/>
      <c r="G38" s="62"/>
      <c r="H38" s="62"/>
      <c r="I38" s="61"/>
      <c r="J38" s="64"/>
    </row>
    <row r="39" spans="2:11" ht="17.25" customHeight="1">
      <c r="B39" s="49" t="s">
        <v>528</v>
      </c>
      <c r="C39" s="46"/>
      <c r="D39" s="46"/>
      <c r="E39" s="47"/>
      <c r="F39" s="63"/>
      <c r="G39" s="63"/>
      <c r="H39" s="63"/>
      <c r="I39" s="63"/>
      <c r="J39" s="64"/>
      <c r="K39" s="39"/>
    </row>
    <row r="40" spans="2:11" ht="17.25" customHeight="1">
      <c r="B40" s="49" t="s">
        <v>529</v>
      </c>
      <c r="C40" s="46"/>
      <c r="D40" s="46"/>
      <c r="E40" s="47"/>
      <c r="F40" s="63"/>
      <c r="G40" s="63"/>
      <c r="H40" s="63"/>
      <c r="I40" s="63"/>
      <c r="J40" s="64"/>
      <c r="K40" s="39"/>
    </row>
    <row r="41" spans="2:11" ht="17.25" customHeight="1">
      <c r="B41" s="49" t="s">
        <v>530</v>
      </c>
      <c r="C41" s="46"/>
      <c r="D41" s="46"/>
      <c r="E41" s="47"/>
      <c r="F41" s="63"/>
      <c r="G41" s="63"/>
      <c r="H41" s="63"/>
      <c r="I41" s="63"/>
      <c r="J41" s="64"/>
      <c r="K41" s="39"/>
    </row>
    <row r="42" spans="2:11" ht="17.25" customHeight="1">
      <c r="B42" s="45" t="s">
        <v>531</v>
      </c>
      <c r="C42" s="51">
        <f>SUM(C43:C48)</f>
        <v>0</v>
      </c>
      <c r="D42" s="51">
        <f t="shared" ref="D42:E42" si="1">SUM(D43:D48)</f>
        <v>0</v>
      </c>
      <c r="E42" s="52">
        <f t="shared" si="1"/>
        <v>0</v>
      </c>
      <c r="F42" s="64"/>
      <c r="G42" s="64"/>
      <c r="H42" s="64"/>
      <c r="I42" s="64"/>
      <c r="J42" s="64"/>
    </row>
    <row r="43" spans="2:11" ht="17.25" customHeight="1">
      <c r="B43" s="49" t="s">
        <v>532</v>
      </c>
      <c r="C43" s="46"/>
      <c r="D43" s="46"/>
      <c r="E43" s="47"/>
    </row>
    <row r="44" spans="2:11" ht="17.25" customHeight="1">
      <c r="B44" s="49" t="s">
        <v>533</v>
      </c>
      <c r="C44" s="46"/>
      <c r="D44" s="46"/>
      <c r="E44" s="47"/>
    </row>
    <row r="45" spans="2:11" ht="17.25" customHeight="1">
      <c r="B45" s="49" t="s">
        <v>534</v>
      </c>
      <c r="C45" s="46"/>
      <c r="D45" s="46"/>
      <c r="E45" s="47"/>
    </row>
    <row r="46" spans="2:11" ht="17.25" customHeight="1">
      <c r="B46" s="49" t="s">
        <v>535</v>
      </c>
      <c r="C46" s="46"/>
      <c r="D46" s="46"/>
      <c r="E46" s="47"/>
    </row>
    <row r="47" spans="2:11" ht="17.25" customHeight="1">
      <c r="B47" s="49" t="s">
        <v>536</v>
      </c>
      <c r="C47" s="46"/>
      <c r="D47" s="46"/>
      <c r="E47" s="47"/>
    </row>
    <row r="48" spans="2:11" ht="17.25" customHeight="1">
      <c r="B48" s="49" t="s">
        <v>537</v>
      </c>
      <c r="C48" s="46"/>
      <c r="D48" s="46"/>
      <c r="E48" s="47"/>
    </row>
    <row r="49" spans="2:5" ht="17.25" customHeight="1">
      <c r="B49" s="45" t="s">
        <v>538</v>
      </c>
      <c r="C49" s="46"/>
      <c r="D49" s="46"/>
      <c r="E49" s="47"/>
    </row>
    <row r="50" spans="2:5" ht="17.25" customHeight="1">
      <c r="B50" s="65" t="s">
        <v>539</v>
      </c>
      <c r="C50" s="51">
        <f>C28+C35</f>
        <v>0</v>
      </c>
      <c r="D50" s="51">
        <f>D28+D35</f>
        <v>0</v>
      </c>
      <c r="E50" s="52">
        <f>E28+E35</f>
        <v>0</v>
      </c>
    </row>
    <row r="51" spans="2:5" ht="17.25" customHeight="1">
      <c r="B51" s="49" t="s">
        <v>540</v>
      </c>
      <c r="C51" s="51">
        <f>C33+C36</f>
        <v>0</v>
      </c>
      <c r="D51" s="51">
        <f>D33+D36</f>
        <v>0</v>
      </c>
      <c r="E51" s="52">
        <f>E33+E36</f>
        <v>0</v>
      </c>
    </row>
    <row r="52" spans="2:5" ht="17.25" customHeight="1">
      <c r="B52" s="49" t="s">
        <v>541</v>
      </c>
      <c r="C52" s="51">
        <f>C34+C49</f>
        <v>0</v>
      </c>
      <c r="D52" s="51">
        <f>D34+D49</f>
        <v>0</v>
      </c>
      <c r="E52" s="52">
        <f>E34+E49</f>
        <v>0</v>
      </c>
    </row>
    <row r="53" spans="2:5" ht="17.25" customHeight="1">
      <c r="B53" s="66" t="s">
        <v>542</v>
      </c>
      <c r="C53" s="168"/>
      <c r="D53" s="56"/>
      <c r="E53" s="57"/>
    </row>
    <row r="54" spans="2:5" ht="17.25" customHeight="1">
      <c r="B54" s="67" t="s">
        <v>543</v>
      </c>
      <c r="C54" s="68"/>
      <c r="D54" s="68"/>
      <c r="E54" s="69"/>
    </row>
    <row r="55" spans="2:5" ht="17.25" customHeight="1">
      <c r="B55" s="70" t="s">
        <v>544</v>
      </c>
      <c r="C55" s="71"/>
      <c r="D55" s="71"/>
      <c r="E55" s="72"/>
    </row>
    <row r="56" spans="2:5" ht="17.25" customHeight="1"/>
    <row r="57" spans="2:5" ht="17.25" customHeight="1">
      <c r="B57" s="73" t="s">
        <v>484</v>
      </c>
      <c r="C57" s="74"/>
      <c r="D57" s="74"/>
      <c r="E57" s="75"/>
    </row>
    <row r="58" spans="2:5">
      <c r="B58" s="272" t="s">
        <v>545</v>
      </c>
      <c r="C58" s="272"/>
      <c r="D58" s="272"/>
      <c r="E58" s="272"/>
    </row>
    <row r="59" spans="2:5">
      <c r="B59" s="272" t="s">
        <v>486</v>
      </c>
      <c r="C59" s="272"/>
      <c r="D59" s="272"/>
      <c r="E59" s="272"/>
    </row>
    <row r="60" spans="2:5">
      <c r="B60" s="272" t="s">
        <v>487</v>
      </c>
      <c r="C60" s="272"/>
      <c r="D60" s="272"/>
      <c r="E60" s="272"/>
    </row>
    <row r="61" spans="2:5">
      <c r="B61" s="76" t="s">
        <v>546</v>
      </c>
      <c r="C61" s="77"/>
      <c r="D61" s="77"/>
      <c r="E61" s="78"/>
    </row>
    <row r="62" spans="2:5">
      <c r="B62" s="79" t="s">
        <v>547</v>
      </c>
      <c r="C62" s="80"/>
      <c r="D62" s="81"/>
      <c r="E62" s="82"/>
    </row>
  </sheetData>
  <sheetProtection algorithmName="SHA-512" hashValue="Mx802NJ3Kyco/6tYWPgSquOUEGG3XQk8hhGi3/zg2pmKHyaObmdg+BhfnIa2ASOiRqcO1wVtCGMgtETNQA/Z1A==" saltValue="2KRmuJNgnIDa0c7ldwkDZw==" spinCount="100000" sheet="1" objects="1"/>
  <protectedRanges>
    <protectedRange sqref="C5:E22 C27:E27 C24:E25" name="利润表填表区域"/>
  </protectedRanges>
  <mergeCells count="8">
    <mergeCell ref="B1:E1"/>
    <mergeCell ref="B58:E58"/>
    <mergeCell ref="B59:E59"/>
    <mergeCell ref="B60:E60"/>
    <mergeCell ref="B3:B4"/>
    <mergeCell ref="C3:C4"/>
    <mergeCell ref="D3:D4"/>
    <mergeCell ref="E3:E4"/>
  </mergeCells>
  <phoneticPr fontId="50" type="noConversion"/>
  <dataValidations count="1">
    <dataValidation type="decimal" allowBlank="1" showInputMessage="1" showErrorMessage="1" sqref="C27:E27 C24:E25 C5:E22">
      <formula1>-1000000000000</formula1>
      <formula2>1000000000000</formula2>
    </dataValidation>
  </dataValidations>
  <pageMargins left="0.69930555555555596" right="0.69930555555555596"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workbookViewId="0">
      <pane ySplit="4" topLeftCell="A5" activePane="bottomLeft" state="frozen"/>
      <selection pane="bottomLeft" activeCell="E3" sqref="E3:E4"/>
    </sheetView>
  </sheetViews>
  <sheetFormatPr defaultColWidth="9" defaultRowHeight="15.5"/>
  <cols>
    <col min="1" max="1" width="5.6328125" style="21" customWidth="1"/>
    <col min="2" max="2" width="17.453125" style="21" customWidth="1"/>
    <col min="3" max="3" width="15.7265625" style="21" customWidth="1"/>
    <col min="4" max="8" width="15.36328125" style="21" customWidth="1"/>
    <col min="9" max="249" width="9" style="21"/>
    <col min="250" max="251" width="17.453125" style="21" customWidth="1"/>
    <col min="252" max="252" width="18.6328125" style="21" customWidth="1"/>
    <col min="253" max="254" width="10.08984375" style="21" customWidth="1"/>
    <col min="255" max="255" width="9.6328125" style="21" customWidth="1"/>
    <col min="256" max="256" width="12" style="21" customWidth="1"/>
    <col min="257" max="257" width="11.90625" style="21" customWidth="1"/>
    <col min="258" max="258" width="12.08984375" style="21" customWidth="1"/>
    <col min="259" max="259" width="11.08984375" style="21" customWidth="1"/>
    <col min="260" max="260" width="11.6328125" style="21" customWidth="1"/>
    <col min="261" max="262" width="11" style="21" customWidth="1"/>
    <col min="263" max="505" width="9" style="21"/>
    <col min="506" max="507" width="17.453125" style="21" customWidth="1"/>
    <col min="508" max="508" width="18.6328125" style="21" customWidth="1"/>
    <col min="509" max="510" width="10.08984375" style="21" customWidth="1"/>
    <col min="511" max="511" width="9.6328125" style="21" customWidth="1"/>
    <col min="512" max="512" width="12" style="21" customWidth="1"/>
    <col min="513" max="513" width="11.90625" style="21" customWidth="1"/>
    <col min="514" max="514" width="12.08984375" style="21" customWidth="1"/>
    <col min="515" max="515" width="11.08984375" style="21" customWidth="1"/>
    <col min="516" max="516" width="11.6328125" style="21" customWidth="1"/>
    <col min="517" max="518" width="11" style="21" customWidth="1"/>
    <col min="519" max="761" width="9" style="21"/>
    <col min="762" max="763" width="17.453125" style="21" customWidth="1"/>
    <col min="764" max="764" width="18.6328125" style="21" customWidth="1"/>
    <col min="765" max="766" width="10.08984375" style="21" customWidth="1"/>
    <col min="767" max="767" width="9.6328125" style="21" customWidth="1"/>
    <col min="768" max="768" width="12" style="21" customWidth="1"/>
    <col min="769" max="769" width="11.90625" style="21" customWidth="1"/>
    <col min="770" max="770" width="12.08984375" style="21" customWidth="1"/>
    <col min="771" max="771" width="11.08984375" style="21" customWidth="1"/>
    <col min="772" max="772" width="11.6328125" style="21" customWidth="1"/>
    <col min="773" max="774" width="11" style="21" customWidth="1"/>
    <col min="775" max="1017" width="9" style="21"/>
    <col min="1018" max="1019" width="17.453125" style="21" customWidth="1"/>
    <col min="1020" max="1020" width="18.6328125" style="21" customWidth="1"/>
    <col min="1021" max="1022" width="10.08984375" style="21" customWidth="1"/>
    <col min="1023" max="1023" width="9.6328125" style="21" customWidth="1"/>
    <col min="1024" max="1024" width="12" style="21" customWidth="1"/>
    <col min="1025" max="1025" width="11.90625" style="21" customWidth="1"/>
    <col min="1026" max="1026" width="12.08984375" style="21" customWidth="1"/>
    <col min="1027" max="1027" width="11.08984375" style="21" customWidth="1"/>
    <col min="1028" max="1028" width="11.6328125" style="21" customWidth="1"/>
    <col min="1029" max="1030" width="11" style="21" customWidth="1"/>
    <col min="1031" max="1273" width="9" style="21"/>
    <col min="1274" max="1275" width="17.453125" style="21" customWidth="1"/>
    <col min="1276" max="1276" width="18.6328125" style="21" customWidth="1"/>
    <col min="1277" max="1278" width="10.08984375" style="21" customWidth="1"/>
    <col min="1279" max="1279" width="9.6328125" style="21" customWidth="1"/>
    <col min="1280" max="1280" width="12" style="21" customWidth="1"/>
    <col min="1281" max="1281" width="11.90625" style="21" customWidth="1"/>
    <col min="1282" max="1282" width="12.08984375" style="21" customWidth="1"/>
    <col min="1283" max="1283" width="11.08984375" style="21" customWidth="1"/>
    <col min="1284" max="1284" width="11.6328125" style="21" customWidth="1"/>
    <col min="1285" max="1286" width="11" style="21" customWidth="1"/>
    <col min="1287" max="1529" width="9" style="21"/>
    <col min="1530" max="1531" width="17.453125" style="21" customWidth="1"/>
    <col min="1532" max="1532" width="18.6328125" style="21" customWidth="1"/>
    <col min="1533" max="1534" width="10.08984375" style="21" customWidth="1"/>
    <col min="1535" max="1535" width="9.6328125" style="21" customWidth="1"/>
    <col min="1536" max="1536" width="12" style="21" customWidth="1"/>
    <col min="1537" max="1537" width="11.90625" style="21" customWidth="1"/>
    <col min="1538" max="1538" width="12.08984375" style="21" customWidth="1"/>
    <col min="1539" max="1539" width="11.08984375" style="21" customWidth="1"/>
    <col min="1540" max="1540" width="11.6328125" style="21" customWidth="1"/>
    <col min="1541" max="1542" width="11" style="21" customWidth="1"/>
    <col min="1543" max="1785" width="9" style="21"/>
    <col min="1786" max="1787" width="17.453125" style="21" customWidth="1"/>
    <col min="1788" max="1788" width="18.6328125" style="21" customWidth="1"/>
    <col min="1789" max="1790" width="10.08984375" style="21" customWidth="1"/>
    <col min="1791" max="1791" width="9.6328125" style="21" customWidth="1"/>
    <col min="1792" max="1792" width="12" style="21" customWidth="1"/>
    <col min="1793" max="1793" width="11.90625" style="21" customWidth="1"/>
    <col min="1794" max="1794" width="12.08984375" style="21" customWidth="1"/>
    <col min="1795" max="1795" width="11.08984375" style="21" customWidth="1"/>
    <col min="1796" max="1796" width="11.6328125" style="21" customWidth="1"/>
    <col min="1797" max="1798" width="11" style="21" customWidth="1"/>
    <col min="1799" max="2041" width="9" style="21"/>
    <col min="2042" max="2043" width="17.453125" style="21" customWidth="1"/>
    <col min="2044" max="2044" width="18.6328125" style="21" customWidth="1"/>
    <col min="2045" max="2046" width="10.08984375" style="21" customWidth="1"/>
    <col min="2047" max="2047" width="9.6328125" style="21" customWidth="1"/>
    <col min="2048" max="2048" width="12" style="21" customWidth="1"/>
    <col min="2049" max="2049" width="11.90625" style="21" customWidth="1"/>
    <col min="2050" max="2050" width="12.08984375" style="21" customWidth="1"/>
    <col min="2051" max="2051" width="11.08984375" style="21" customWidth="1"/>
    <col min="2052" max="2052" width="11.6328125" style="21" customWidth="1"/>
    <col min="2053" max="2054" width="11" style="21" customWidth="1"/>
    <col min="2055" max="2297" width="9" style="21"/>
    <col min="2298" max="2299" width="17.453125" style="21" customWidth="1"/>
    <col min="2300" max="2300" width="18.6328125" style="21" customWidth="1"/>
    <col min="2301" max="2302" width="10.08984375" style="21" customWidth="1"/>
    <col min="2303" max="2303" width="9.6328125" style="21" customWidth="1"/>
    <col min="2304" max="2304" width="12" style="21" customWidth="1"/>
    <col min="2305" max="2305" width="11.90625" style="21" customWidth="1"/>
    <col min="2306" max="2306" width="12.08984375" style="21" customWidth="1"/>
    <col min="2307" max="2307" width="11.08984375" style="21" customWidth="1"/>
    <col min="2308" max="2308" width="11.6328125" style="21" customWidth="1"/>
    <col min="2309" max="2310" width="11" style="21" customWidth="1"/>
    <col min="2311" max="2553" width="9" style="21"/>
    <col min="2554" max="2555" width="17.453125" style="21" customWidth="1"/>
    <col min="2556" max="2556" width="18.6328125" style="21" customWidth="1"/>
    <col min="2557" max="2558" width="10.08984375" style="21" customWidth="1"/>
    <col min="2559" max="2559" width="9.6328125" style="21" customWidth="1"/>
    <col min="2560" max="2560" width="12" style="21" customWidth="1"/>
    <col min="2561" max="2561" width="11.90625" style="21" customWidth="1"/>
    <col min="2562" max="2562" width="12.08984375" style="21" customWidth="1"/>
    <col min="2563" max="2563" width="11.08984375" style="21" customWidth="1"/>
    <col min="2564" max="2564" width="11.6328125" style="21" customWidth="1"/>
    <col min="2565" max="2566" width="11" style="21" customWidth="1"/>
    <col min="2567" max="2809" width="9" style="21"/>
    <col min="2810" max="2811" width="17.453125" style="21" customWidth="1"/>
    <col min="2812" max="2812" width="18.6328125" style="21" customWidth="1"/>
    <col min="2813" max="2814" width="10.08984375" style="21" customWidth="1"/>
    <col min="2815" max="2815" width="9.6328125" style="21" customWidth="1"/>
    <col min="2816" max="2816" width="12" style="21" customWidth="1"/>
    <col min="2817" max="2817" width="11.90625" style="21" customWidth="1"/>
    <col min="2818" max="2818" width="12.08984375" style="21" customWidth="1"/>
    <col min="2819" max="2819" width="11.08984375" style="21" customWidth="1"/>
    <col min="2820" max="2820" width="11.6328125" style="21" customWidth="1"/>
    <col min="2821" max="2822" width="11" style="21" customWidth="1"/>
    <col min="2823" max="3065" width="9" style="21"/>
    <col min="3066" max="3067" width="17.453125" style="21" customWidth="1"/>
    <col min="3068" max="3068" width="18.6328125" style="21" customWidth="1"/>
    <col min="3069" max="3070" width="10.08984375" style="21" customWidth="1"/>
    <col min="3071" max="3071" width="9.6328125" style="21" customWidth="1"/>
    <col min="3072" max="3072" width="12" style="21" customWidth="1"/>
    <col min="3073" max="3073" width="11.90625" style="21" customWidth="1"/>
    <col min="3074" max="3074" width="12.08984375" style="21" customWidth="1"/>
    <col min="3075" max="3075" width="11.08984375" style="21" customWidth="1"/>
    <col min="3076" max="3076" width="11.6328125" style="21" customWidth="1"/>
    <col min="3077" max="3078" width="11" style="21" customWidth="1"/>
    <col min="3079" max="3321" width="9" style="21"/>
    <col min="3322" max="3323" width="17.453125" style="21" customWidth="1"/>
    <col min="3324" max="3324" width="18.6328125" style="21" customWidth="1"/>
    <col min="3325" max="3326" width="10.08984375" style="21" customWidth="1"/>
    <col min="3327" max="3327" width="9.6328125" style="21" customWidth="1"/>
    <col min="3328" max="3328" width="12" style="21" customWidth="1"/>
    <col min="3329" max="3329" width="11.90625" style="21" customWidth="1"/>
    <col min="3330" max="3330" width="12.08984375" style="21" customWidth="1"/>
    <col min="3331" max="3331" width="11.08984375" style="21" customWidth="1"/>
    <col min="3332" max="3332" width="11.6328125" style="21" customWidth="1"/>
    <col min="3333" max="3334" width="11" style="21" customWidth="1"/>
    <col min="3335" max="3577" width="9" style="21"/>
    <col min="3578" max="3579" width="17.453125" style="21" customWidth="1"/>
    <col min="3580" max="3580" width="18.6328125" style="21" customWidth="1"/>
    <col min="3581" max="3582" width="10.08984375" style="21" customWidth="1"/>
    <col min="3583" max="3583" width="9.6328125" style="21" customWidth="1"/>
    <col min="3584" max="3584" width="12" style="21" customWidth="1"/>
    <col min="3585" max="3585" width="11.90625" style="21" customWidth="1"/>
    <col min="3586" max="3586" width="12.08984375" style="21" customWidth="1"/>
    <col min="3587" max="3587" width="11.08984375" style="21" customWidth="1"/>
    <col min="3588" max="3588" width="11.6328125" style="21" customWidth="1"/>
    <col min="3589" max="3590" width="11" style="21" customWidth="1"/>
    <col min="3591" max="3833" width="9" style="21"/>
    <col min="3834" max="3835" width="17.453125" style="21" customWidth="1"/>
    <col min="3836" max="3836" width="18.6328125" style="21" customWidth="1"/>
    <col min="3837" max="3838" width="10.08984375" style="21" customWidth="1"/>
    <col min="3839" max="3839" width="9.6328125" style="21" customWidth="1"/>
    <col min="3840" max="3840" width="12" style="21" customWidth="1"/>
    <col min="3841" max="3841" width="11.90625" style="21" customWidth="1"/>
    <col min="3842" max="3842" width="12.08984375" style="21" customWidth="1"/>
    <col min="3843" max="3843" width="11.08984375" style="21" customWidth="1"/>
    <col min="3844" max="3844" width="11.6328125" style="21" customWidth="1"/>
    <col min="3845" max="3846" width="11" style="21" customWidth="1"/>
    <col min="3847" max="4089" width="9" style="21"/>
    <col min="4090" max="4091" width="17.453125" style="21" customWidth="1"/>
    <col min="4092" max="4092" width="18.6328125" style="21" customWidth="1"/>
    <col min="4093" max="4094" width="10.08984375" style="21" customWidth="1"/>
    <col min="4095" max="4095" width="9.6328125" style="21" customWidth="1"/>
    <col min="4096" max="4096" width="12" style="21" customWidth="1"/>
    <col min="4097" max="4097" width="11.90625" style="21" customWidth="1"/>
    <col min="4098" max="4098" width="12.08984375" style="21" customWidth="1"/>
    <col min="4099" max="4099" width="11.08984375" style="21" customWidth="1"/>
    <col min="4100" max="4100" width="11.6328125" style="21" customWidth="1"/>
    <col min="4101" max="4102" width="11" style="21" customWidth="1"/>
    <col min="4103" max="4345" width="9" style="21"/>
    <col min="4346" max="4347" width="17.453125" style="21" customWidth="1"/>
    <col min="4348" max="4348" width="18.6328125" style="21" customWidth="1"/>
    <col min="4349" max="4350" width="10.08984375" style="21" customWidth="1"/>
    <col min="4351" max="4351" width="9.6328125" style="21" customWidth="1"/>
    <col min="4352" max="4352" width="12" style="21" customWidth="1"/>
    <col min="4353" max="4353" width="11.90625" style="21" customWidth="1"/>
    <col min="4354" max="4354" width="12.08984375" style="21" customWidth="1"/>
    <col min="4355" max="4355" width="11.08984375" style="21" customWidth="1"/>
    <col min="4356" max="4356" width="11.6328125" style="21" customWidth="1"/>
    <col min="4357" max="4358" width="11" style="21" customWidth="1"/>
    <col min="4359" max="4601" width="9" style="21"/>
    <col min="4602" max="4603" width="17.453125" style="21" customWidth="1"/>
    <col min="4604" max="4604" width="18.6328125" style="21" customWidth="1"/>
    <col min="4605" max="4606" width="10.08984375" style="21" customWidth="1"/>
    <col min="4607" max="4607" width="9.6328125" style="21" customWidth="1"/>
    <col min="4608" max="4608" width="12" style="21" customWidth="1"/>
    <col min="4609" max="4609" width="11.90625" style="21" customWidth="1"/>
    <col min="4610" max="4610" width="12.08984375" style="21" customWidth="1"/>
    <col min="4611" max="4611" width="11.08984375" style="21" customWidth="1"/>
    <col min="4612" max="4612" width="11.6328125" style="21" customWidth="1"/>
    <col min="4613" max="4614" width="11" style="21" customWidth="1"/>
    <col min="4615" max="4857" width="9" style="21"/>
    <col min="4858" max="4859" width="17.453125" style="21" customWidth="1"/>
    <col min="4860" max="4860" width="18.6328125" style="21" customWidth="1"/>
    <col min="4861" max="4862" width="10.08984375" style="21" customWidth="1"/>
    <col min="4863" max="4863" width="9.6328125" style="21" customWidth="1"/>
    <col min="4864" max="4864" width="12" style="21" customWidth="1"/>
    <col min="4865" max="4865" width="11.90625" style="21" customWidth="1"/>
    <col min="4866" max="4866" width="12.08984375" style="21" customWidth="1"/>
    <col min="4867" max="4867" width="11.08984375" style="21" customWidth="1"/>
    <col min="4868" max="4868" width="11.6328125" style="21" customWidth="1"/>
    <col min="4869" max="4870" width="11" style="21" customWidth="1"/>
    <col min="4871" max="5113" width="9" style="21"/>
    <col min="5114" max="5115" width="17.453125" style="21" customWidth="1"/>
    <col min="5116" max="5116" width="18.6328125" style="21" customWidth="1"/>
    <col min="5117" max="5118" width="10.08984375" style="21" customWidth="1"/>
    <col min="5119" max="5119" width="9.6328125" style="21" customWidth="1"/>
    <col min="5120" max="5120" width="12" style="21" customWidth="1"/>
    <col min="5121" max="5121" width="11.90625" style="21" customWidth="1"/>
    <col min="5122" max="5122" width="12.08984375" style="21" customWidth="1"/>
    <col min="5123" max="5123" width="11.08984375" style="21" customWidth="1"/>
    <col min="5124" max="5124" width="11.6328125" style="21" customWidth="1"/>
    <col min="5125" max="5126" width="11" style="21" customWidth="1"/>
    <col min="5127" max="5369" width="9" style="21"/>
    <col min="5370" max="5371" width="17.453125" style="21" customWidth="1"/>
    <col min="5372" max="5372" width="18.6328125" style="21" customWidth="1"/>
    <col min="5373" max="5374" width="10.08984375" style="21" customWidth="1"/>
    <col min="5375" max="5375" width="9.6328125" style="21" customWidth="1"/>
    <col min="5376" max="5376" width="12" style="21" customWidth="1"/>
    <col min="5377" max="5377" width="11.90625" style="21" customWidth="1"/>
    <col min="5378" max="5378" width="12.08984375" style="21" customWidth="1"/>
    <col min="5379" max="5379" width="11.08984375" style="21" customWidth="1"/>
    <col min="5380" max="5380" width="11.6328125" style="21" customWidth="1"/>
    <col min="5381" max="5382" width="11" style="21" customWidth="1"/>
    <col min="5383" max="5625" width="9" style="21"/>
    <col min="5626" max="5627" width="17.453125" style="21" customWidth="1"/>
    <col min="5628" max="5628" width="18.6328125" style="21" customWidth="1"/>
    <col min="5629" max="5630" width="10.08984375" style="21" customWidth="1"/>
    <col min="5631" max="5631" width="9.6328125" style="21" customWidth="1"/>
    <col min="5632" max="5632" width="12" style="21" customWidth="1"/>
    <col min="5633" max="5633" width="11.90625" style="21" customWidth="1"/>
    <col min="5634" max="5634" width="12.08984375" style="21" customWidth="1"/>
    <col min="5635" max="5635" width="11.08984375" style="21" customWidth="1"/>
    <col min="5636" max="5636" width="11.6328125" style="21" customWidth="1"/>
    <col min="5637" max="5638" width="11" style="21" customWidth="1"/>
    <col min="5639" max="5881" width="9" style="21"/>
    <col min="5882" max="5883" width="17.453125" style="21" customWidth="1"/>
    <col min="5884" max="5884" width="18.6328125" style="21" customWidth="1"/>
    <col min="5885" max="5886" width="10.08984375" style="21" customWidth="1"/>
    <col min="5887" max="5887" width="9.6328125" style="21" customWidth="1"/>
    <col min="5888" max="5888" width="12" style="21" customWidth="1"/>
    <col min="5889" max="5889" width="11.90625" style="21" customWidth="1"/>
    <col min="5890" max="5890" width="12.08984375" style="21" customWidth="1"/>
    <col min="5891" max="5891" width="11.08984375" style="21" customWidth="1"/>
    <col min="5892" max="5892" width="11.6328125" style="21" customWidth="1"/>
    <col min="5893" max="5894" width="11" style="21" customWidth="1"/>
    <col min="5895" max="6137" width="9" style="21"/>
    <col min="6138" max="6139" width="17.453125" style="21" customWidth="1"/>
    <col min="6140" max="6140" width="18.6328125" style="21" customWidth="1"/>
    <col min="6141" max="6142" width="10.08984375" style="21" customWidth="1"/>
    <col min="6143" max="6143" width="9.6328125" style="21" customWidth="1"/>
    <col min="6144" max="6144" width="12" style="21" customWidth="1"/>
    <col min="6145" max="6145" width="11.90625" style="21" customWidth="1"/>
    <col min="6146" max="6146" width="12.08984375" style="21" customWidth="1"/>
    <col min="6147" max="6147" width="11.08984375" style="21" customWidth="1"/>
    <col min="6148" max="6148" width="11.6328125" style="21" customWidth="1"/>
    <col min="6149" max="6150" width="11" style="21" customWidth="1"/>
    <col min="6151" max="6393" width="9" style="21"/>
    <col min="6394" max="6395" width="17.453125" style="21" customWidth="1"/>
    <col min="6396" max="6396" width="18.6328125" style="21" customWidth="1"/>
    <col min="6397" max="6398" width="10.08984375" style="21" customWidth="1"/>
    <col min="6399" max="6399" width="9.6328125" style="21" customWidth="1"/>
    <col min="6400" max="6400" width="12" style="21" customWidth="1"/>
    <col min="6401" max="6401" width="11.90625" style="21" customWidth="1"/>
    <col min="6402" max="6402" width="12.08984375" style="21" customWidth="1"/>
    <col min="6403" max="6403" width="11.08984375" style="21" customWidth="1"/>
    <col min="6404" max="6404" width="11.6328125" style="21" customWidth="1"/>
    <col min="6405" max="6406" width="11" style="21" customWidth="1"/>
    <col min="6407" max="6649" width="9" style="21"/>
    <col min="6650" max="6651" width="17.453125" style="21" customWidth="1"/>
    <col min="6652" max="6652" width="18.6328125" style="21" customWidth="1"/>
    <col min="6653" max="6654" width="10.08984375" style="21" customWidth="1"/>
    <col min="6655" max="6655" width="9.6328125" style="21" customWidth="1"/>
    <col min="6656" max="6656" width="12" style="21" customWidth="1"/>
    <col min="6657" max="6657" width="11.90625" style="21" customWidth="1"/>
    <col min="6658" max="6658" width="12.08984375" style="21" customWidth="1"/>
    <col min="6659" max="6659" width="11.08984375" style="21" customWidth="1"/>
    <col min="6660" max="6660" width="11.6328125" style="21" customWidth="1"/>
    <col min="6661" max="6662" width="11" style="21" customWidth="1"/>
    <col min="6663" max="6905" width="9" style="21"/>
    <col min="6906" max="6907" width="17.453125" style="21" customWidth="1"/>
    <col min="6908" max="6908" width="18.6328125" style="21" customWidth="1"/>
    <col min="6909" max="6910" width="10.08984375" style="21" customWidth="1"/>
    <col min="6911" max="6911" width="9.6328125" style="21" customWidth="1"/>
    <col min="6912" max="6912" width="12" style="21" customWidth="1"/>
    <col min="6913" max="6913" width="11.90625" style="21" customWidth="1"/>
    <col min="6914" max="6914" width="12.08984375" style="21" customWidth="1"/>
    <col min="6915" max="6915" width="11.08984375" style="21" customWidth="1"/>
    <col min="6916" max="6916" width="11.6328125" style="21" customWidth="1"/>
    <col min="6917" max="6918" width="11" style="21" customWidth="1"/>
    <col min="6919" max="7161" width="9" style="21"/>
    <col min="7162" max="7163" width="17.453125" style="21" customWidth="1"/>
    <col min="7164" max="7164" width="18.6328125" style="21" customWidth="1"/>
    <col min="7165" max="7166" width="10.08984375" style="21" customWidth="1"/>
    <col min="7167" max="7167" width="9.6328125" style="21" customWidth="1"/>
    <col min="7168" max="7168" width="12" style="21" customWidth="1"/>
    <col min="7169" max="7169" width="11.90625" style="21" customWidth="1"/>
    <col min="7170" max="7170" width="12.08984375" style="21" customWidth="1"/>
    <col min="7171" max="7171" width="11.08984375" style="21" customWidth="1"/>
    <col min="7172" max="7172" width="11.6328125" style="21" customWidth="1"/>
    <col min="7173" max="7174" width="11" style="21" customWidth="1"/>
    <col min="7175" max="7417" width="9" style="21"/>
    <col min="7418" max="7419" width="17.453125" style="21" customWidth="1"/>
    <col min="7420" max="7420" width="18.6328125" style="21" customWidth="1"/>
    <col min="7421" max="7422" width="10.08984375" style="21" customWidth="1"/>
    <col min="7423" max="7423" width="9.6328125" style="21" customWidth="1"/>
    <col min="7424" max="7424" width="12" style="21" customWidth="1"/>
    <col min="7425" max="7425" width="11.90625" style="21" customWidth="1"/>
    <col min="7426" max="7426" width="12.08984375" style="21" customWidth="1"/>
    <col min="7427" max="7427" width="11.08984375" style="21" customWidth="1"/>
    <col min="7428" max="7428" width="11.6328125" style="21" customWidth="1"/>
    <col min="7429" max="7430" width="11" style="21" customWidth="1"/>
    <col min="7431" max="7673" width="9" style="21"/>
    <col min="7674" max="7675" width="17.453125" style="21" customWidth="1"/>
    <col min="7676" max="7676" width="18.6328125" style="21" customWidth="1"/>
    <col min="7677" max="7678" width="10.08984375" style="21" customWidth="1"/>
    <col min="7679" max="7679" width="9.6328125" style="21" customWidth="1"/>
    <col min="7680" max="7680" width="12" style="21" customWidth="1"/>
    <col min="7681" max="7681" width="11.90625" style="21" customWidth="1"/>
    <col min="7682" max="7682" width="12.08984375" style="21" customWidth="1"/>
    <col min="7683" max="7683" width="11.08984375" style="21" customWidth="1"/>
    <col min="7684" max="7684" width="11.6328125" style="21" customWidth="1"/>
    <col min="7685" max="7686" width="11" style="21" customWidth="1"/>
    <col min="7687" max="7929" width="9" style="21"/>
    <col min="7930" max="7931" width="17.453125" style="21" customWidth="1"/>
    <col min="7932" max="7932" width="18.6328125" style="21" customWidth="1"/>
    <col min="7933" max="7934" width="10.08984375" style="21" customWidth="1"/>
    <col min="7935" max="7935" width="9.6328125" style="21" customWidth="1"/>
    <col min="7936" max="7936" width="12" style="21" customWidth="1"/>
    <col min="7937" max="7937" width="11.90625" style="21" customWidth="1"/>
    <col min="7938" max="7938" width="12.08984375" style="21" customWidth="1"/>
    <col min="7939" max="7939" width="11.08984375" style="21" customWidth="1"/>
    <col min="7940" max="7940" width="11.6328125" style="21" customWidth="1"/>
    <col min="7941" max="7942" width="11" style="21" customWidth="1"/>
    <col min="7943" max="8185" width="9" style="21"/>
    <col min="8186" max="8187" width="17.453125" style="21" customWidth="1"/>
    <col min="8188" max="8188" width="18.6328125" style="21" customWidth="1"/>
    <col min="8189" max="8190" width="10.08984375" style="21" customWidth="1"/>
    <col min="8191" max="8191" width="9.6328125" style="21" customWidth="1"/>
    <col min="8192" max="8192" width="12" style="21" customWidth="1"/>
    <col min="8193" max="8193" width="11.90625" style="21" customWidth="1"/>
    <col min="8194" max="8194" width="12.08984375" style="21" customWidth="1"/>
    <col min="8195" max="8195" width="11.08984375" style="21" customWidth="1"/>
    <col min="8196" max="8196" width="11.6328125" style="21" customWidth="1"/>
    <col min="8197" max="8198" width="11" style="21" customWidth="1"/>
    <col min="8199" max="8441" width="9" style="21"/>
    <col min="8442" max="8443" width="17.453125" style="21" customWidth="1"/>
    <col min="8444" max="8444" width="18.6328125" style="21" customWidth="1"/>
    <col min="8445" max="8446" width="10.08984375" style="21" customWidth="1"/>
    <col min="8447" max="8447" width="9.6328125" style="21" customWidth="1"/>
    <col min="8448" max="8448" width="12" style="21" customWidth="1"/>
    <col min="8449" max="8449" width="11.90625" style="21" customWidth="1"/>
    <col min="8450" max="8450" width="12.08984375" style="21" customWidth="1"/>
    <col min="8451" max="8451" width="11.08984375" style="21" customWidth="1"/>
    <col min="8452" max="8452" width="11.6328125" style="21" customWidth="1"/>
    <col min="8453" max="8454" width="11" style="21" customWidth="1"/>
    <col min="8455" max="8697" width="9" style="21"/>
    <col min="8698" max="8699" width="17.453125" style="21" customWidth="1"/>
    <col min="8700" max="8700" width="18.6328125" style="21" customWidth="1"/>
    <col min="8701" max="8702" width="10.08984375" style="21" customWidth="1"/>
    <col min="8703" max="8703" width="9.6328125" style="21" customWidth="1"/>
    <col min="8704" max="8704" width="12" style="21" customWidth="1"/>
    <col min="8705" max="8705" width="11.90625" style="21" customWidth="1"/>
    <col min="8706" max="8706" width="12.08984375" style="21" customWidth="1"/>
    <col min="8707" max="8707" width="11.08984375" style="21" customWidth="1"/>
    <col min="8708" max="8708" width="11.6328125" style="21" customWidth="1"/>
    <col min="8709" max="8710" width="11" style="21" customWidth="1"/>
    <col min="8711" max="8953" width="9" style="21"/>
    <col min="8954" max="8955" width="17.453125" style="21" customWidth="1"/>
    <col min="8956" max="8956" width="18.6328125" style="21" customWidth="1"/>
    <col min="8957" max="8958" width="10.08984375" style="21" customWidth="1"/>
    <col min="8959" max="8959" width="9.6328125" style="21" customWidth="1"/>
    <col min="8960" max="8960" width="12" style="21" customWidth="1"/>
    <col min="8961" max="8961" width="11.90625" style="21" customWidth="1"/>
    <col min="8962" max="8962" width="12.08984375" style="21" customWidth="1"/>
    <col min="8963" max="8963" width="11.08984375" style="21" customWidth="1"/>
    <col min="8964" max="8964" width="11.6328125" style="21" customWidth="1"/>
    <col min="8965" max="8966" width="11" style="21" customWidth="1"/>
    <col min="8967" max="9209" width="9" style="21"/>
    <col min="9210" max="9211" width="17.453125" style="21" customWidth="1"/>
    <col min="9212" max="9212" width="18.6328125" style="21" customWidth="1"/>
    <col min="9213" max="9214" width="10.08984375" style="21" customWidth="1"/>
    <col min="9215" max="9215" width="9.6328125" style="21" customWidth="1"/>
    <col min="9216" max="9216" width="12" style="21" customWidth="1"/>
    <col min="9217" max="9217" width="11.90625" style="21" customWidth="1"/>
    <col min="9218" max="9218" width="12.08984375" style="21" customWidth="1"/>
    <col min="9219" max="9219" width="11.08984375" style="21" customWidth="1"/>
    <col min="9220" max="9220" width="11.6328125" style="21" customWidth="1"/>
    <col min="9221" max="9222" width="11" style="21" customWidth="1"/>
    <col min="9223" max="9465" width="9" style="21"/>
    <col min="9466" max="9467" width="17.453125" style="21" customWidth="1"/>
    <col min="9468" max="9468" width="18.6328125" style="21" customWidth="1"/>
    <col min="9469" max="9470" width="10.08984375" style="21" customWidth="1"/>
    <col min="9471" max="9471" width="9.6328125" style="21" customWidth="1"/>
    <col min="9472" max="9472" width="12" style="21" customWidth="1"/>
    <col min="9473" max="9473" width="11.90625" style="21" customWidth="1"/>
    <col min="9474" max="9474" width="12.08984375" style="21" customWidth="1"/>
    <col min="9475" max="9475" width="11.08984375" style="21" customWidth="1"/>
    <col min="9476" max="9476" width="11.6328125" style="21" customWidth="1"/>
    <col min="9477" max="9478" width="11" style="21" customWidth="1"/>
    <col min="9479" max="9721" width="9" style="21"/>
    <col min="9722" max="9723" width="17.453125" style="21" customWidth="1"/>
    <col min="9724" max="9724" width="18.6328125" style="21" customWidth="1"/>
    <col min="9725" max="9726" width="10.08984375" style="21" customWidth="1"/>
    <col min="9727" max="9727" width="9.6328125" style="21" customWidth="1"/>
    <col min="9728" max="9728" width="12" style="21" customWidth="1"/>
    <col min="9729" max="9729" width="11.90625" style="21" customWidth="1"/>
    <col min="9730" max="9730" width="12.08984375" style="21" customWidth="1"/>
    <col min="9731" max="9731" width="11.08984375" style="21" customWidth="1"/>
    <col min="9732" max="9732" width="11.6328125" style="21" customWidth="1"/>
    <col min="9733" max="9734" width="11" style="21" customWidth="1"/>
    <col min="9735" max="9977" width="9" style="21"/>
    <col min="9978" max="9979" width="17.453125" style="21" customWidth="1"/>
    <col min="9980" max="9980" width="18.6328125" style="21" customWidth="1"/>
    <col min="9981" max="9982" width="10.08984375" style="21" customWidth="1"/>
    <col min="9983" max="9983" width="9.6328125" style="21" customWidth="1"/>
    <col min="9984" max="9984" width="12" style="21" customWidth="1"/>
    <col min="9985" max="9985" width="11.90625" style="21" customWidth="1"/>
    <col min="9986" max="9986" width="12.08984375" style="21" customWidth="1"/>
    <col min="9987" max="9987" width="11.08984375" style="21" customWidth="1"/>
    <col min="9988" max="9988" width="11.6328125" style="21" customWidth="1"/>
    <col min="9989" max="9990" width="11" style="21" customWidth="1"/>
    <col min="9991" max="10233" width="9" style="21"/>
    <col min="10234" max="10235" width="17.453125" style="21" customWidth="1"/>
    <col min="10236" max="10236" width="18.6328125" style="21" customWidth="1"/>
    <col min="10237" max="10238" width="10.08984375" style="21" customWidth="1"/>
    <col min="10239" max="10239" width="9.6328125" style="21" customWidth="1"/>
    <col min="10240" max="10240" width="12" style="21" customWidth="1"/>
    <col min="10241" max="10241" width="11.90625" style="21" customWidth="1"/>
    <col min="10242" max="10242" width="12.08984375" style="21" customWidth="1"/>
    <col min="10243" max="10243" width="11.08984375" style="21" customWidth="1"/>
    <col min="10244" max="10244" width="11.6328125" style="21" customWidth="1"/>
    <col min="10245" max="10246" width="11" style="21" customWidth="1"/>
    <col min="10247" max="10489" width="9" style="21"/>
    <col min="10490" max="10491" width="17.453125" style="21" customWidth="1"/>
    <col min="10492" max="10492" width="18.6328125" style="21" customWidth="1"/>
    <col min="10493" max="10494" width="10.08984375" style="21" customWidth="1"/>
    <col min="10495" max="10495" width="9.6328125" style="21" customWidth="1"/>
    <col min="10496" max="10496" width="12" style="21" customWidth="1"/>
    <col min="10497" max="10497" width="11.90625" style="21" customWidth="1"/>
    <col min="10498" max="10498" width="12.08984375" style="21" customWidth="1"/>
    <col min="10499" max="10499" width="11.08984375" style="21" customWidth="1"/>
    <col min="10500" max="10500" width="11.6328125" style="21" customWidth="1"/>
    <col min="10501" max="10502" width="11" style="21" customWidth="1"/>
    <col min="10503" max="10745" width="9" style="21"/>
    <col min="10746" max="10747" width="17.453125" style="21" customWidth="1"/>
    <col min="10748" max="10748" width="18.6328125" style="21" customWidth="1"/>
    <col min="10749" max="10750" width="10.08984375" style="21" customWidth="1"/>
    <col min="10751" max="10751" width="9.6328125" style="21" customWidth="1"/>
    <col min="10752" max="10752" width="12" style="21" customWidth="1"/>
    <col min="10753" max="10753" width="11.90625" style="21" customWidth="1"/>
    <col min="10754" max="10754" width="12.08984375" style="21" customWidth="1"/>
    <col min="10755" max="10755" width="11.08984375" style="21" customWidth="1"/>
    <col min="10756" max="10756" width="11.6328125" style="21" customWidth="1"/>
    <col min="10757" max="10758" width="11" style="21" customWidth="1"/>
    <col min="10759" max="11001" width="9" style="21"/>
    <col min="11002" max="11003" width="17.453125" style="21" customWidth="1"/>
    <col min="11004" max="11004" width="18.6328125" style="21" customWidth="1"/>
    <col min="11005" max="11006" width="10.08984375" style="21" customWidth="1"/>
    <col min="11007" max="11007" width="9.6328125" style="21" customWidth="1"/>
    <col min="11008" max="11008" width="12" style="21" customWidth="1"/>
    <col min="11009" max="11009" width="11.90625" style="21" customWidth="1"/>
    <col min="11010" max="11010" width="12.08984375" style="21" customWidth="1"/>
    <col min="11011" max="11011" width="11.08984375" style="21" customWidth="1"/>
    <col min="11012" max="11012" width="11.6328125" style="21" customWidth="1"/>
    <col min="11013" max="11014" width="11" style="21" customWidth="1"/>
    <col min="11015" max="11257" width="9" style="21"/>
    <col min="11258" max="11259" width="17.453125" style="21" customWidth="1"/>
    <col min="11260" max="11260" width="18.6328125" style="21" customWidth="1"/>
    <col min="11261" max="11262" width="10.08984375" style="21" customWidth="1"/>
    <col min="11263" max="11263" width="9.6328125" style="21" customWidth="1"/>
    <col min="11264" max="11264" width="12" style="21" customWidth="1"/>
    <col min="11265" max="11265" width="11.90625" style="21" customWidth="1"/>
    <col min="11266" max="11266" width="12.08984375" style="21" customWidth="1"/>
    <col min="11267" max="11267" width="11.08984375" style="21" customWidth="1"/>
    <col min="11268" max="11268" width="11.6328125" style="21" customWidth="1"/>
    <col min="11269" max="11270" width="11" style="21" customWidth="1"/>
    <col min="11271" max="11513" width="9" style="21"/>
    <col min="11514" max="11515" width="17.453125" style="21" customWidth="1"/>
    <col min="11516" max="11516" width="18.6328125" style="21" customWidth="1"/>
    <col min="11517" max="11518" width="10.08984375" style="21" customWidth="1"/>
    <col min="11519" max="11519" width="9.6328125" style="21" customWidth="1"/>
    <col min="11520" max="11520" width="12" style="21" customWidth="1"/>
    <col min="11521" max="11521" width="11.90625" style="21" customWidth="1"/>
    <col min="11522" max="11522" width="12.08984375" style="21" customWidth="1"/>
    <col min="11523" max="11523" width="11.08984375" style="21" customWidth="1"/>
    <col min="11524" max="11524" width="11.6328125" style="21" customWidth="1"/>
    <col min="11525" max="11526" width="11" style="21" customWidth="1"/>
    <col min="11527" max="11769" width="9" style="21"/>
    <col min="11770" max="11771" width="17.453125" style="21" customWidth="1"/>
    <col min="11772" max="11772" width="18.6328125" style="21" customWidth="1"/>
    <col min="11773" max="11774" width="10.08984375" style="21" customWidth="1"/>
    <col min="11775" max="11775" width="9.6328125" style="21" customWidth="1"/>
    <col min="11776" max="11776" width="12" style="21" customWidth="1"/>
    <col min="11777" max="11777" width="11.90625" style="21" customWidth="1"/>
    <col min="11778" max="11778" width="12.08984375" style="21" customWidth="1"/>
    <col min="11779" max="11779" width="11.08984375" style="21" customWidth="1"/>
    <col min="11780" max="11780" width="11.6328125" style="21" customWidth="1"/>
    <col min="11781" max="11782" width="11" style="21" customWidth="1"/>
    <col min="11783" max="12025" width="9" style="21"/>
    <col min="12026" max="12027" width="17.453125" style="21" customWidth="1"/>
    <col min="12028" max="12028" width="18.6328125" style="21" customWidth="1"/>
    <col min="12029" max="12030" width="10.08984375" style="21" customWidth="1"/>
    <col min="12031" max="12031" width="9.6328125" style="21" customWidth="1"/>
    <col min="12032" max="12032" width="12" style="21" customWidth="1"/>
    <col min="12033" max="12033" width="11.90625" style="21" customWidth="1"/>
    <col min="12034" max="12034" width="12.08984375" style="21" customWidth="1"/>
    <col min="12035" max="12035" width="11.08984375" style="21" customWidth="1"/>
    <col min="12036" max="12036" width="11.6328125" style="21" customWidth="1"/>
    <col min="12037" max="12038" width="11" style="21" customWidth="1"/>
    <col min="12039" max="12281" width="9" style="21"/>
    <col min="12282" max="12283" width="17.453125" style="21" customWidth="1"/>
    <col min="12284" max="12284" width="18.6328125" style="21" customWidth="1"/>
    <col min="12285" max="12286" width="10.08984375" style="21" customWidth="1"/>
    <col min="12287" max="12287" width="9.6328125" style="21" customWidth="1"/>
    <col min="12288" max="12288" width="12" style="21" customWidth="1"/>
    <col min="12289" max="12289" width="11.90625" style="21" customWidth="1"/>
    <col min="12290" max="12290" width="12.08984375" style="21" customWidth="1"/>
    <col min="12291" max="12291" width="11.08984375" style="21" customWidth="1"/>
    <col min="12292" max="12292" width="11.6328125" style="21" customWidth="1"/>
    <col min="12293" max="12294" width="11" style="21" customWidth="1"/>
    <col min="12295" max="12537" width="9" style="21"/>
    <col min="12538" max="12539" width="17.453125" style="21" customWidth="1"/>
    <col min="12540" max="12540" width="18.6328125" style="21" customWidth="1"/>
    <col min="12541" max="12542" width="10.08984375" style="21" customWidth="1"/>
    <col min="12543" max="12543" width="9.6328125" style="21" customWidth="1"/>
    <col min="12544" max="12544" width="12" style="21" customWidth="1"/>
    <col min="12545" max="12545" width="11.90625" style="21" customWidth="1"/>
    <col min="12546" max="12546" width="12.08984375" style="21" customWidth="1"/>
    <col min="12547" max="12547" width="11.08984375" style="21" customWidth="1"/>
    <col min="12548" max="12548" width="11.6328125" style="21" customWidth="1"/>
    <col min="12549" max="12550" width="11" style="21" customWidth="1"/>
    <col min="12551" max="12793" width="9" style="21"/>
    <col min="12794" max="12795" width="17.453125" style="21" customWidth="1"/>
    <col min="12796" max="12796" width="18.6328125" style="21" customWidth="1"/>
    <col min="12797" max="12798" width="10.08984375" style="21" customWidth="1"/>
    <col min="12799" max="12799" width="9.6328125" style="21" customWidth="1"/>
    <col min="12800" max="12800" width="12" style="21" customWidth="1"/>
    <col min="12801" max="12801" width="11.90625" style="21" customWidth="1"/>
    <col min="12802" max="12802" width="12.08984375" style="21" customWidth="1"/>
    <col min="12803" max="12803" width="11.08984375" style="21" customWidth="1"/>
    <col min="12804" max="12804" width="11.6328125" style="21" customWidth="1"/>
    <col min="12805" max="12806" width="11" style="21" customWidth="1"/>
    <col min="12807" max="13049" width="9" style="21"/>
    <col min="13050" max="13051" width="17.453125" style="21" customWidth="1"/>
    <col min="13052" max="13052" width="18.6328125" style="21" customWidth="1"/>
    <col min="13053" max="13054" width="10.08984375" style="21" customWidth="1"/>
    <col min="13055" max="13055" width="9.6328125" style="21" customWidth="1"/>
    <col min="13056" max="13056" width="12" style="21" customWidth="1"/>
    <col min="13057" max="13057" width="11.90625" style="21" customWidth="1"/>
    <col min="13058" max="13058" width="12.08984375" style="21" customWidth="1"/>
    <col min="13059" max="13059" width="11.08984375" style="21" customWidth="1"/>
    <col min="13060" max="13060" width="11.6328125" style="21" customWidth="1"/>
    <col min="13061" max="13062" width="11" style="21" customWidth="1"/>
    <col min="13063" max="13305" width="9" style="21"/>
    <col min="13306" max="13307" width="17.453125" style="21" customWidth="1"/>
    <col min="13308" max="13308" width="18.6328125" style="21" customWidth="1"/>
    <col min="13309" max="13310" width="10.08984375" style="21" customWidth="1"/>
    <col min="13311" max="13311" width="9.6328125" style="21" customWidth="1"/>
    <col min="13312" max="13312" width="12" style="21" customWidth="1"/>
    <col min="13313" max="13313" width="11.90625" style="21" customWidth="1"/>
    <col min="13314" max="13314" width="12.08984375" style="21" customWidth="1"/>
    <col min="13315" max="13315" width="11.08984375" style="21" customWidth="1"/>
    <col min="13316" max="13316" width="11.6328125" style="21" customWidth="1"/>
    <col min="13317" max="13318" width="11" style="21" customWidth="1"/>
    <col min="13319" max="13561" width="9" style="21"/>
    <col min="13562" max="13563" width="17.453125" style="21" customWidth="1"/>
    <col min="13564" max="13564" width="18.6328125" style="21" customWidth="1"/>
    <col min="13565" max="13566" width="10.08984375" style="21" customWidth="1"/>
    <col min="13567" max="13567" width="9.6328125" style="21" customWidth="1"/>
    <col min="13568" max="13568" width="12" style="21" customWidth="1"/>
    <col min="13569" max="13569" width="11.90625" style="21" customWidth="1"/>
    <col min="13570" max="13570" width="12.08984375" style="21" customWidth="1"/>
    <col min="13571" max="13571" width="11.08984375" style="21" customWidth="1"/>
    <col min="13572" max="13572" width="11.6328125" style="21" customWidth="1"/>
    <col min="13573" max="13574" width="11" style="21" customWidth="1"/>
    <col min="13575" max="13817" width="9" style="21"/>
    <col min="13818" max="13819" width="17.453125" style="21" customWidth="1"/>
    <col min="13820" max="13820" width="18.6328125" style="21" customWidth="1"/>
    <col min="13821" max="13822" width="10.08984375" style="21" customWidth="1"/>
    <col min="13823" max="13823" width="9.6328125" style="21" customWidth="1"/>
    <col min="13824" max="13824" width="12" style="21" customWidth="1"/>
    <col min="13825" max="13825" width="11.90625" style="21" customWidth="1"/>
    <col min="13826" max="13826" width="12.08984375" style="21" customWidth="1"/>
    <col min="13827" max="13827" width="11.08984375" style="21" customWidth="1"/>
    <col min="13828" max="13828" width="11.6328125" style="21" customWidth="1"/>
    <col min="13829" max="13830" width="11" style="21" customWidth="1"/>
    <col min="13831" max="14073" width="9" style="21"/>
    <col min="14074" max="14075" width="17.453125" style="21" customWidth="1"/>
    <col min="14076" max="14076" width="18.6328125" style="21" customWidth="1"/>
    <col min="14077" max="14078" width="10.08984375" style="21" customWidth="1"/>
    <col min="14079" max="14079" width="9.6328125" style="21" customWidth="1"/>
    <col min="14080" max="14080" width="12" style="21" customWidth="1"/>
    <col min="14081" max="14081" width="11.90625" style="21" customWidth="1"/>
    <col min="14082" max="14082" width="12.08984375" style="21" customWidth="1"/>
    <col min="14083" max="14083" width="11.08984375" style="21" customWidth="1"/>
    <col min="14084" max="14084" width="11.6328125" style="21" customWidth="1"/>
    <col min="14085" max="14086" width="11" style="21" customWidth="1"/>
    <col min="14087" max="14329" width="9" style="21"/>
    <col min="14330" max="14331" width="17.453125" style="21" customWidth="1"/>
    <col min="14332" max="14332" width="18.6328125" style="21" customWidth="1"/>
    <col min="14333" max="14334" width="10.08984375" style="21" customWidth="1"/>
    <col min="14335" max="14335" width="9.6328125" style="21" customWidth="1"/>
    <col min="14336" max="14336" width="12" style="21" customWidth="1"/>
    <col min="14337" max="14337" width="11.90625" style="21" customWidth="1"/>
    <col min="14338" max="14338" width="12.08984375" style="21" customWidth="1"/>
    <col min="14339" max="14339" width="11.08984375" style="21" customWidth="1"/>
    <col min="14340" max="14340" width="11.6328125" style="21" customWidth="1"/>
    <col min="14341" max="14342" width="11" style="21" customWidth="1"/>
    <col min="14343" max="14585" width="9" style="21"/>
    <col min="14586" max="14587" width="17.453125" style="21" customWidth="1"/>
    <col min="14588" max="14588" width="18.6328125" style="21" customWidth="1"/>
    <col min="14589" max="14590" width="10.08984375" style="21" customWidth="1"/>
    <col min="14591" max="14591" width="9.6328125" style="21" customWidth="1"/>
    <col min="14592" max="14592" width="12" style="21" customWidth="1"/>
    <col min="14593" max="14593" width="11.90625" style="21" customWidth="1"/>
    <col min="14594" max="14594" width="12.08984375" style="21" customWidth="1"/>
    <col min="14595" max="14595" width="11.08984375" style="21" customWidth="1"/>
    <col min="14596" max="14596" width="11.6328125" style="21" customWidth="1"/>
    <col min="14597" max="14598" width="11" style="21" customWidth="1"/>
    <col min="14599" max="14841" width="9" style="21"/>
    <col min="14842" max="14843" width="17.453125" style="21" customWidth="1"/>
    <col min="14844" max="14844" width="18.6328125" style="21" customWidth="1"/>
    <col min="14845" max="14846" width="10.08984375" style="21" customWidth="1"/>
    <col min="14847" max="14847" width="9.6328125" style="21" customWidth="1"/>
    <col min="14848" max="14848" width="12" style="21" customWidth="1"/>
    <col min="14849" max="14849" width="11.90625" style="21" customWidth="1"/>
    <col min="14850" max="14850" width="12.08984375" style="21" customWidth="1"/>
    <col min="14851" max="14851" width="11.08984375" style="21" customWidth="1"/>
    <col min="14852" max="14852" width="11.6328125" style="21" customWidth="1"/>
    <col min="14853" max="14854" width="11" style="21" customWidth="1"/>
    <col min="14855" max="15097" width="9" style="21"/>
    <col min="15098" max="15099" width="17.453125" style="21" customWidth="1"/>
    <col min="15100" max="15100" width="18.6328125" style="21" customWidth="1"/>
    <col min="15101" max="15102" width="10.08984375" style="21" customWidth="1"/>
    <col min="15103" max="15103" width="9.6328125" style="21" customWidth="1"/>
    <col min="15104" max="15104" width="12" style="21" customWidth="1"/>
    <col min="15105" max="15105" width="11.90625" style="21" customWidth="1"/>
    <col min="15106" max="15106" width="12.08984375" style="21" customWidth="1"/>
    <col min="15107" max="15107" width="11.08984375" style="21" customWidth="1"/>
    <col min="15108" max="15108" width="11.6328125" style="21" customWidth="1"/>
    <col min="15109" max="15110" width="11" style="21" customWidth="1"/>
    <col min="15111" max="15353" width="9" style="21"/>
    <col min="15354" max="15355" width="17.453125" style="21" customWidth="1"/>
    <col min="15356" max="15356" width="18.6328125" style="21" customWidth="1"/>
    <col min="15357" max="15358" width="10.08984375" style="21" customWidth="1"/>
    <col min="15359" max="15359" width="9.6328125" style="21" customWidth="1"/>
    <col min="15360" max="15360" width="12" style="21" customWidth="1"/>
    <col min="15361" max="15361" width="11.90625" style="21" customWidth="1"/>
    <col min="15362" max="15362" width="12.08984375" style="21" customWidth="1"/>
    <col min="15363" max="15363" width="11.08984375" style="21" customWidth="1"/>
    <col min="15364" max="15364" width="11.6328125" style="21" customWidth="1"/>
    <col min="15365" max="15366" width="11" style="21" customWidth="1"/>
    <col min="15367" max="15609" width="9" style="21"/>
    <col min="15610" max="15611" width="17.453125" style="21" customWidth="1"/>
    <col min="15612" max="15612" width="18.6328125" style="21" customWidth="1"/>
    <col min="15613" max="15614" width="10.08984375" style="21" customWidth="1"/>
    <col min="15615" max="15615" width="9.6328125" style="21" customWidth="1"/>
    <col min="15616" max="15616" width="12" style="21" customWidth="1"/>
    <col min="15617" max="15617" width="11.90625" style="21" customWidth="1"/>
    <col min="15618" max="15618" width="12.08984375" style="21" customWidth="1"/>
    <col min="15619" max="15619" width="11.08984375" style="21" customWidth="1"/>
    <col min="15620" max="15620" width="11.6328125" style="21" customWidth="1"/>
    <col min="15621" max="15622" width="11" style="21" customWidth="1"/>
    <col min="15623" max="15865" width="9" style="21"/>
    <col min="15866" max="15867" width="17.453125" style="21" customWidth="1"/>
    <col min="15868" max="15868" width="18.6328125" style="21" customWidth="1"/>
    <col min="15869" max="15870" width="10.08984375" style="21" customWidth="1"/>
    <col min="15871" max="15871" width="9.6328125" style="21" customWidth="1"/>
    <col min="15872" max="15872" width="12" style="21" customWidth="1"/>
    <col min="15873" max="15873" width="11.90625" style="21" customWidth="1"/>
    <col min="15874" max="15874" width="12.08984375" style="21" customWidth="1"/>
    <col min="15875" max="15875" width="11.08984375" style="21" customWidth="1"/>
    <col min="15876" max="15876" width="11.6328125" style="21" customWidth="1"/>
    <col min="15877" max="15878" width="11" style="21" customWidth="1"/>
    <col min="15879" max="16121" width="9" style="21"/>
    <col min="16122" max="16123" width="17.453125" style="21" customWidth="1"/>
    <col min="16124" max="16124" width="18.6328125" style="21" customWidth="1"/>
    <col min="16125" max="16126" width="10.08984375" style="21" customWidth="1"/>
    <col min="16127" max="16127" width="9.6328125" style="21" customWidth="1"/>
    <col min="16128" max="16128" width="12" style="21" customWidth="1"/>
    <col min="16129" max="16129" width="11.90625" style="21" customWidth="1"/>
    <col min="16130" max="16130" width="12.08984375" style="21" customWidth="1"/>
    <col min="16131" max="16131" width="11.08984375" style="21" customWidth="1"/>
    <col min="16132" max="16132" width="11.6328125" style="21" customWidth="1"/>
    <col min="16133" max="16134" width="11" style="21" customWidth="1"/>
    <col min="16135" max="16384" width="9" style="21"/>
  </cols>
  <sheetData>
    <row r="1" spans="2:9" s="20" customFormat="1" ht="27.5">
      <c r="B1" s="279" t="s">
        <v>548</v>
      </c>
      <c r="C1" s="280"/>
      <c r="D1" s="280"/>
      <c r="E1" s="280"/>
      <c r="F1" s="280"/>
      <c r="G1" s="280"/>
      <c r="H1" s="281"/>
      <c r="I1" s="10"/>
    </row>
    <row r="2" spans="2:9" ht="15" customHeight="1">
      <c r="B2" s="22"/>
      <c r="C2" s="23"/>
      <c r="D2" s="23"/>
      <c r="E2" s="24"/>
      <c r="F2" s="24"/>
      <c r="G2" s="24"/>
      <c r="H2" s="25" t="s">
        <v>492</v>
      </c>
      <c r="I2" s="10"/>
    </row>
    <row r="3" spans="2:9" ht="15" customHeight="1">
      <c r="B3" s="285" t="s">
        <v>549</v>
      </c>
      <c r="C3" s="287" t="str">
        <f ca="1">YEAR(TODAY())-3&amp;"年"</f>
        <v>2020年</v>
      </c>
      <c r="D3" s="287" t="str">
        <f ca="1">YEAR(TODAY())-2&amp;"年"</f>
        <v>2021年</v>
      </c>
      <c r="E3" s="287" t="str">
        <f ca="1">YEAR(TODAY())-1&amp;"年"</f>
        <v>2022年</v>
      </c>
      <c r="F3" s="287" t="str">
        <f ca="1">YEAR(TODAY())&amp;"年"</f>
        <v>2023年</v>
      </c>
      <c r="G3" s="287" t="str">
        <f ca="1">YEAR(TODAY())+1&amp;"年"</f>
        <v>2024年</v>
      </c>
      <c r="H3" s="289" t="str">
        <f ca="1">YEAR(TODAY())+2&amp;"年"</f>
        <v>2025年</v>
      </c>
    </row>
    <row r="4" spans="2:9" ht="5.5" customHeight="1">
      <c r="B4" s="286"/>
      <c r="C4" s="288"/>
      <c r="D4" s="288"/>
      <c r="E4" s="288"/>
      <c r="F4" s="288"/>
      <c r="G4" s="288"/>
      <c r="H4" s="290"/>
    </row>
    <row r="5" spans="2:9">
      <c r="B5" s="26"/>
      <c r="C5" s="27"/>
      <c r="D5" s="27"/>
      <c r="E5" s="27"/>
      <c r="F5" s="27"/>
      <c r="G5" s="27"/>
      <c r="H5" s="28"/>
    </row>
    <row r="6" spans="2:9">
      <c r="B6" s="26"/>
      <c r="C6" s="27"/>
      <c r="D6" s="27"/>
      <c r="E6" s="27"/>
      <c r="F6" s="27"/>
      <c r="G6" s="27"/>
      <c r="H6" s="28"/>
    </row>
    <row r="7" spans="2:9">
      <c r="B7" s="26"/>
      <c r="C7" s="27"/>
      <c r="D7" s="27"/>
      <c r="E7" s="27"/>
      <c r="F7" s="27"/>
      <c r="G7" s="27"/>
      <c r="H7" s="28"/>
    </row>
    <row r="8" spans="2:9">
      <c r="B8" s="26"/>
      <c r="C8" s="27"/>
      <c r="D8" s="27"/>
      <c r="E8" s="27"/>
      <c r="F8" s="27"/>
      <c r="G8" s="27"/>
      <c r="H8" s="28"/>
    </row>
    <row r="9" spans="2:9">
      <c r="B9" s="26"/>
      <c r="C9" s="27"/>
      <c r="D9" s="27"/>
      <c r="E9" s="27"/>
      <c r="F9" s="27"/>
      <c r="G9" s="27"/>
      <c r="H9" s="28"/>
    </row>
    <row r="10" spans="2:9">
      <c r="B10" s="26"/>
      <c r="C10" s="27"/>
      <c r="D10" s="27"/>
      <c r="E10" s="27"/>
      <c r="F10" s="27"/>
      <c r="G10" s="27"/>
      <c r="H10" s="28"/>
    </row>
    <row r="11" spans="2:9">
      <c r="B11" s="26"/>
      <c r="C11" s="27"/>
      <c r="D11" s="27"/>
      <c r="E11" s="27"/>
      <c r="F11" s="27"/>
      <c r="G11" s="27"/>
      <c r="H11" s="28"/>
    </row>
    <row r="12" spans="2:9">
      <c r="B12" s="26"/>
      <c r="C12" s="27"/>
      <c r="D12" s="27"/>
      <c r="E12" s="27"/>
      <c r="F12" s="27"/>
      <c r="G12" s="27"/>
      <c r="H12" s="28"/>
    </row>
    <row r="13" spans="2:9">
      <c r="B13" s="26"/>
      <c r="C13" s="27"/>
      <c r="D13" s="27"/>
      <c r="E13" s="27"/>
      <c r="F13" s="27"/>
      <c r="G13" s="27"/>
      <c r="H13" s="28"/>
    </row>
    <row r="14" spans="2:9">
      <c r="B14" s="26"/>
      <c r="C14" s="27"/>
      <c r="D14" s="27"/>
      <c r="E14" s="27"/>
      <c r="F14" s="27"/>
      <c r="G14" s="27"/>
      <c r="H14" s="28"/>
    </row>
    <row r="15" spans="2:9">
      <c r="B15" s="16" t="s">
        <v>87</v>
      </c>
      <c r="C15" s="27"/>
      <c r="D15" s="27"/>
      <c r="E15" s="27"/>
      <c r="F15" s="27"/>
      <c r="G15" s="27"/>
      <c r="H15" s="28"/>
    </row>
    <row r="16" spans="2:9">
      <c r="B16" s="29" t="s">
        <v>550</v>
      </c>
      <c r="C16" s="30">
        <f t="shared" ref="C16:H16" si="0">SUM(C5:C15)</f>
        <v>0</v>
      </c>
      <c r="D16" s="30">
        <f t="shared" si="0"/>
        <v>0</v>
      </c>
      <c r="E16" s="30">
        <f t="shared" si="0"/>
        <v>0</v>
      </c>
      <c r="F16" s="30">
        <f t="shared" si="0"/>
        <v>0</v>
      </c>
      <c r="G16" s="30">
        <f t="shared" si="0"/>
        <v>0</v>
      </c>
      <c r="H16" s="31">
        <f t="shared" si="0"/>
        <v>0</v>
      </c>
    </row>
    <row r="18" spans="2:17">
      <c r="B18" s="32" t="s">
        <v>551</v>
      </c>
      <c r="C18" s="33"/>
      <c r="D18" s="33"/>
      <c r="E18" s="33"/>
      <c r="F18" s="33"/>
      <c r="G18" s="33"/>
      <c r="H18" s="34"/>
    </row>
    <row r="19" spans="2:17" ht="15.65" customHeight="1">
      <c r="B19" s="282" t="s">
        <v>552</v>
      </c>
      <c r="C19" s="283"/>
      <c r="D19" s="283"/>
      <c r="E19" s="283"/>
      <c r="F19" s="283"/>
      <c r="G19" s="283"/>
      <c r="H19" s="284"/>
    </row>
    <row r="20" spans="2:17" ht="15.65" customHeight="1">
      <c r="B20" s="282" t="s">
        <v>553</v>
      </c>
      <c r="C20" s="283"/>
      <c r="D20" s="283"/>
      <c r="E20" s="283"/>
      <c r="F20" s="283"/>
      <c r="G20" s="283"/>
      <c r="H20" s="284"/>
    </row>
    <row r="21" spans="2:17" ht="15.65" customHeight="1">
      <c r="B21" s="282" t="s">
        <v>554</v>
      </c>
      <c r="C21" s="283"/>
      <c r="D21" s="283"/>
      <c r="E21" s="283"/>
      <c r="F21" s="283"/>
      <c r="G21" s="283"/>
      <c r="H21" s="284"/>
    </row>
    <row r="22" spans="2:17">
      <c r="B22" s="19" t="s">
        <v>546</v>
      </c>
      <c r="C22" s="35"/>
      <c r="D22" s="35"/>
      <c r="E22" s="35"/>
      <c r="F22" s="35"/>
      <c r="G22" s="35"/>
      <c r="H22" s="36"/>
    </row>
    <row r="29" spans="2:17">
      <c r="Q29" s="37"/>
    </row>
  </sheetData>
  <sheetProtection algorithmName="SHA-512" hashValue="GqaZ5Rh8lhJx6LKg1aTlxJAdLZCQF3T0Z9+Tu6u6yaa3n+1WOlvhWcelNg/XkTA4IQDkboObwKCo/4LbtpcNSA==" saltValue="6pq9iD6uwZG2m0bLMtqhTw==" spinCount="100000" sheet="1" objects="1"/>
  <protectedRanges>
    <protectedRange sqref="B5:H14 C15:H15" name="收入表填写区域"/>
  </protectedRanges>
  <mergeCells count="11">
    <mergeCell ref="B1:H1"/>
    <mergeCell ref="B19:H19"/>
    <mergeCell ref="B20:H20"/>
    <mergeCell ref="B21:H21"/>
    <mergeCell ref="B3:B4"/>
    <mergeCell ref="C3:C4"/>
    <mergeCell ref="D3:D4"/>
    <mergeCell ref="E3:E4"/>
    <mergeCell ref="F3:F4"/>
    <mergeCell ref="G3:G4"/>
    <mergeCell ref="H3:H4"/>
  </mergeCells>
  <phoneticPr fontId="50" type="noConversion"/>
  <dataValidations count="1">
    <dataValidation type="decimal" allowBlank="1" showInputMessage="1" showErrorMessage="1" sqref="C5:H15">
      <formula1>-1000000000000</formula1>
      <formula2>1000000000000</formula2>
    </dataValidation>
  </dataValidations>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70"/>
  <sheetViews>
    <sheetView topLeftCell="A3" workbookViewId="0">
      <selection activeCell="B20" sqref="B20:G20"/>
    </sheetView>
  </sheetViews>
  <sheetFormatPr defaultColWidth="8.6328125" defaultRowHeight="14"/>
  <cols>
    <col min="1" max="1" width="4" style="5" customWidth="1"/>
    <col min="2" max="2" width="23.36328125" style="5" customWidth="1"/>
    <col min="3" max="3" width="19.7265625" style="5" customWidth="1"/>
    <col min="4" max="5" width="19.08984375" style="5" customWidth="1"/>
    <col min="6" max="6" width="22.6328125" style="5" customWidth="1"/>
    <col min="7" max="8" width="21.08984375" style="5" customWidth="1"/>
    <col min="9" max="16384" width="8.6328125" style="5"/>
  </cols>
  <sheetData>
    <row r="1" spans="2:7" ht="27" customHeight="1" thickBot="1">
      <c r="B1" s="279" t="s">
        <v>683</v>
      </c>
      <c r="C1" s="280"/>
      <c r="D1" s="280"/>
      <c r="E1" s="280"/>
      <c r="F1" s="6"/>
      <c r="G1" s="6"/>
    </row>
    <row r="2" spans="2:7">
      <c r="B2" s="7"/>
      <c r="C2" s="8"/>
      <c r="D2" s="8"/>
      <c r="E2" s="9" t="s">
        <v>555</v>
      </c>
    </row>
    <row r="3" spans="2:7">
      <c r="B3" s="327" t="s">
        <v>556</v>
      </c>
      <c r="C3" s="328" t="str">
        <f ca="1">YEAR(TODAY())&amp;"年"</f>
        <v>2023年</v>
      </c>
      <c r="D3" s="328" t="str">
        <f ca="1">YEAR(TODAY())+1&amp;"年"</f>
        <v>2024年</v>
      </c>
      <c r="E3" s="329" t="str">
        <f ca="1">YEAR(TODAY())+2&amp;"年"</f>
        <v>2025年</v>
      </c>
      <c r="F3" s="10"/>
    </row>
    <row r="4" spans="2:7" ht="7" customHeight="1">
      <c r="B4" s="327"/>
      <c r="C4" s="328"/>
      <c r="D4" s="328"/>
      <c r="E4" s="329"/>
    </row>
    <row r="5" spans="2:7">
      <c r="B5" s="188" t="s">
        <v>684</v>
      </c>
      <c r="C5" s="11"/>
      <c r="D5" s="11"/>
      <c r="E5" s="12"/>
    </row>
    <row r="6" spans="2:7">
      <c r="B6" s="188" t="s">
        <v>685</v>
      </c>
      <c r="C6" s="11"/>
      <c r="D6" s="11"/>
      <c r="E6" s="12"/>
    </row>
    <row r="7" spans="2:7">
      <c r="B7" s="188" t="s">
        <v>686</v>
      </c>
      <c r="C7" s="11"/>
      <c r="D7" s="11"/>
      <c r="E7" s="12"/>
    </row>
    <row r="8" spans="2:7">
      <c r="B8" s="188" t="s">
        <v>687</v>
      </c>
      <c r="C8" s="11"/>
      <c r="D8" s="11"/>
      <c r="E8" s="12"/>
    </row>
    <row r="9" spans="2:7">
      <c r="B9" s="188" t="s">
        <v>688</v>
      </c>
      <c r="C9" s="11"/>
      <c r="D9" s="11"/>
      <c r="E9" s="12"/>
    </row>
    <row r="10" spans="2:7">
      <c r="B10" s="188" t="s">
        <v>689</v>
      </c>
      <c r="C10" s="11"/>
      <c r="D10" s="11"/>
      <c r="E10" s="12"/>
    </row>
    <row r="11" spans="2:7">
      <c r="B11" s="188" t="s">
        <v>690</v>
      </c>
      <c r="C11" s="11"/>
      <c r="D11" s="11"/>
      <c r="E11" s="12"/>
    </row>
    <row r="12" spans="2:7">
      <c r="B12" s="188" t="s">
        <v>691</v>
      </c>
      <c r="C12" s="11"/>
      <c r="D12" s="11"/>
      <c r="E12" s="12"/>
    </row>
    <row r="13" spans="2:7">
      <c r="B13" s="188" t="s">
        <v>692</v>
      </c>
      <c r="C13" s="11"/>
      <c r="D13" s="11"/>
      <c r="E13" s="12"/>
    </row>
    <row r="14" spans="2:7">
      <c r="B14" s="188" t="s">
        <v>693</v>
      </c>
      <c r="C14" s="11"/>
      <c r="D14" s="11"/>
      <c r="E14" s="12"/>
    </row>
    <row r="15" spans="2:7">
      <c r="B15" s="188" t="s">
        <v>694</v>
      </c>
      <c r="C15" s="189"/>
      <c r="D15" s="189"/>
      <c r="E15" s="190"/>
    </row>
    <row r="16" spans="2:7" ht="14.5" thickBot="1">
      <c r="B16" s="13" t="s">
        <v>550</v>
      </c>
      <c r="C16" s="14">
        <f>SUM(C5:C15)</f>
        <v>0</v>
      </c>
      <c r="D16" s="14">
        <f>SUM(D5:D15)</f>
        <v>0</v>
      </c>
      <c r="E16" s="15">
        <f>SUM(E5:E15)</f>
        <v>0</v>
      </c>
    </row>
    <row r="17" spans="2:7">
      <c r="B17" s="10"/>
      <c r="D17" s="10"/>
      <c r="F17" s="10"/>
    </row>
    <row r="18" spans="2:7" ht="25" customHeight="1" thickBot="1"/>
    <row r="19" spans="2:7" ht="20.5" thickBot="1">
      <c r="B19" s="330" t="s">
        <v>695</v>
      </c>
      <c r="C19" s="331"/>
      <c r="D19" s="331"/>
      <c r="E19" s="331"/>
      <c r="F19" s="331"/>
      <c r="G19" s="332"/>
    </row>
    <row r="20" spans="2:7" ht="18" thickBot="1">
      <c r="B20" s="333" t="str">
        <f ca="1">YEAR(TODAY())-1&amp;"年12月31日"</f>
        <v>2022年12月31日</v>
      </c>
      <c r="C20" s="334"/>
      <c r="D20" s="334"/>
      <c r="E20" s="334"/>
      <c r="F20" s="334"/>
      <c r="G20" s="335"/>
    </row>
    <row r="21" spans="2:7" ht="20.5" thickBot="1">
      <c r="B21" s="310" t="s">
        <v>559</v>
      </c>
      <c r="C21" s="311"/>
      <c r="D21" s="191" t="s">
        <v>696</v>
      </c>
      <c r="E21" s="191" t="s">
        <v>697</v>
      </c>
      <c r="F21" s="192" t="s">
        <v>698</v>
      </c>
      <c r="G21" s="191" t="s">
        <v>699</v>
      </c>
    </row>
    <row r="22" spans="2:7">
      <c r="B22" s="312" t="s">
        <v>700</v>
      </c>
      <c r="C22" s="193" t="s">
        <v>684</v>
      </c>
      <c r="D22" s="194"/>
      <c r="E22" s="194"/>
      <c r="F22" s="195">
        <v>40</v>
      </c>
      <c r="G22" s="196"/>
    </row>
    <row r="23" spans="2:7">
      <c r="B23" s="313"/>
      <c r="C23" s="197" t="s">
        <v>685</v>
      </c>
      <c r="D23" s="198"/>
      <c r="E23" s="198"/>
      <c r="F23" s="198">
        <v>20</v>
      </c>
      <c r="G23" s="199"/>
    </row>
    <row r="24" spans="2:7">
      <c r="B24" s="313"/>
      <c r="C24" s="197" t="s">
        <v>686</v>
      </c>
      <c r="D24" s="198"/>
      <c r="E24" s="198"/>
      <c r="F24" s="198">
        <v>12</v>
      </c>
      <c r="G24" s="196"/>
    </row>
    <row r="25" spans="2:7">
      <c r="B25" s="313"/>
      <c r="C25" s="197" t="s">
        <v>687</v>
      </c>
      <c r="D25" s="198"/>
      <c r="E25" s="198"/>
      <c r="F25" s="198">
        <v>10</v>
      </c>
      <c r="G25" s="196"/>
    </row>
    <row r="26" spans="2:7">
      <c r="B26" s="313"/>
      <c r="C26" s="197" t="s">
        <v>688</v>
      </c>
      <c r="D26" s="198"/>
      <c r="E26" s="198"/>
      <c r="F26" s="198">
        <v>8</v>
      </c>
      <c r="G26" s="196"/>
    </row>
    <row r="27" spans="2:7">
      <c r="B27" s="313"/>
      <c r="C27" s="197" t="s">
        <v>689</v>
      </c>
      <c r="D27" s="198"/>
      <c r="E27" s="198"/>
      <c r="F27" s="198">
        <v>6</v>
      </c>
      <c r="G27" s="199"/>
    </row>
    <row r="28" spans="2:7">
      <c r="B28" s="313"/>
      <c r="C28" s="197" t="s">
        <v>690</v>
      </c>
      <c r="D28" s="198"/>
      <c r="E28" s="198"/>
      <c r="F28" s="198">
        <v>70</v>
      </c>
      <c r="G28" s="196"/>
    </row>
    <row r="29" spans="2:7" s="200" customFormat="1">
      <c r="B29" s="313"/>
      <c r="C29" s="197" t="s">
        <v>691</v>
      </c>
      <c r="D29" s="198"/>
      <c r="E29" s="198"/>
      <c r="F29" s="198">
        <v>50</v>
      </c>
      <c r="G29" s="196"/>
    </row>
    <row r="30" spans="2:7" s="200" customFormat="1">
      <c r="B30" s="313"/>
      <c r="C30" s="197" t="s">
        <v>692</v>
      </c>
      <c r="D30" s="198"/>
      <c r="E30" s="198"/>
      <c r="F30" s="198">
        <v>40</v>
      </c>
      <c r="G30" s="196"/>
    </row>
    <row r="31" spans="2:7" s="200" customFormat="1">
      <c r="B31" s="313"/>
      <c r="C31" s="197" t="s">
        <v>693</v>
      </c>
      <c r="D31" s="198"/>
      <c r="E31" s="198"/>
      <c r="F31" s="201">
        <v>10</v>
      </c>
      <c r="G31" s="196"/>
    </row>
    <row r="32" spans="2:7" s="200" customFormat="1">
      <c r="B32" s="313"/>
      <c r="C32" s="202" t="s">
        <v>694</v>
      </c>
      <c r="D32" s="198"/>
      <c r="E32" s="198"/>
      <c r="F32" s="203"/>
      <c r="G32" s="204">
        <v>0</v>
      </c>
    </row>
    <row r="33" spans="2:7" s="200" customFormat="1" ht="14.5" thickBot="1">
      <c r="B33" s="314"/>
      <c r="C33" s="205" t="s">
        <v>550</v>
      </c>
      <c r="D33" s="206">
        <f>SUM(D22:D32)</f>
        <v>0</v>
      </c>
      <c r="E33" s="206">
        <f>SUM(E22:E32)</f>
        <v>0</v>
      </c>
      <c r="F33" s="207"/>
      <c r="G33" s="208"/>
    </row>
    <row r="34" spans="2:7" s="200" customFormat="1">
      <c r="B34" s="315" t="s">
        <v>701</v>
      </c>
      <c r="C34" s="318" t="s">
        <v>702</v>
      </c>
      <c r="D34" s="319"/>
      <c r="E34" s="319"/>
      <c r="F34" s="319"/>
      <c r="G34" s="320"/>
    </row>
    <row r="35" spans="2:7" s="200" customFormat="1">
      <c r="B35" s="316"/>
      <c r="C35" s="321"/>
      <c r="D35" s="322"/>
      <c r="E35" s="322"/>
      <c r="F35" s="322"/>
      <c r="G35" s="323"/>
    </row>
    <row r="36" spans="2:7" s="200" customFormat="1">
      <c r="B36" s="316"/>
      <c r="C36" s="321"/>
      <c r="D36" s="322"/>
      <c r="E36" s="322"/>
      <c r="F36" s="322"/>
      <c r="G36" s="323"/>
    </row>
    <row r="37" spans="2:7" s="200" customFormat="1">
      <c r="B37" s="316"/>
      <c r="C37" s="321"/>
      <c r="D37" s="322"/>
      <c r="E37" s="322"/>
      <c r="F37" s="322"/>
      <c r="G37" s="323"/>
    </row>
    <row r="38" spans="2:7" s="200" customFormat="1" ht="14.5" thickBot="1">
      <c r="B38" s="317"/>
      <c r="C38" s="324"/>
      <c r="D38" s="325"/>
      <c r="E38" s="325"/>
      <c r="F38" s="325"/>
      <c r="G38" s="326"/>
    </row>
    <row r="39" spans="2:7" s="200" customFormat="1">
      <c r="B39" s="209"/>
      <c r="C39" s="210"/>
      <c r="D39" s="210"/>
      <c r="E39" s="210"/>
      <c r="F39" s="210"/>
      <c r="G39" s="210"/>
    </row>
    <row r="40" spans="2:7" s="200" customFormat="1" ht="14.5" thickBot="1">
      <c r="B40" s="5"/>
      <c r="C40" s="5"/>
      <c r="D40" s="10"/>
      <c r="E40" s="5"/>
      <c r="F40" s="5"/>
      <c r="G40" s="5"/>
    </row>
    <row r="41" spans="2:7" s="200" customFormat="1" ht="20.5" thickBot="1">
      <c r="B41" s="279" t="s">
        <v>557</v>
      </c>
      <c r="C41" s="280"/>
      <c r="D41" s="280"/>
      <c r="E41" s="280"/>
      <c r="F41" s="281"/>
      <c r="G41" s="5"/>
    </row>
    <row r="42" spans="2:7" s="200" customFormat="1">
      <c r="B42" s="299" t="s">
        <v>558</v>
      </c>
      <c r="C42" s="301" t="s">
        <v>559</v>
      </c>
      <c r="D42" s="301" t="s">
        <v>703</v>
      </c>
      <c r="E42" s="301"/>
      <c r="F42" s="303"/>
      <c r="G42" s="5"/>
    </row>
    <row r="43" spans="2:7" s="200" customFormat="1">
      <c r="B43" s="300"/>
      <c r="C43" s="302"/>
      <c r="D43" s="302"/>
      <c r="E43" s="302"/>
      <c r="F43" s="304"/>
      <c r="G43" s="5"/>
    </row>
    <row r="44" spans="2:7" s="200" customFormat="1">
      <c r="B44" s="305" t="s">
        <v>560</v>
      </c>
      <c r="C44" s="211" t="s">
        <v>704</v>
      </c>
      <c r="D44" s="308"/>
      <c r="E44" s="308"/>
      <c r="F44" s="309"/>
      <c r="G44" s="5"/>
    </row>
    <row r="45" spans="2:7" s="200" customFormat="1">
      <c r="B45" s="306"/>
      <c r="C45" s="17" t="s">
        <v>561</v>
      </c>
      <c r="D45" s="291"/>
      <c r="E45" s="291"/>
      <c r="F45" s="292"/>
      <c r="G45" s="5"/>
    </row>
    <row r="46" spans="2:7" s="200" customFormat="1">
      <c r="B46" s="306"/>
      <c r="C46" s="17" t="s">
        <v>562</v>
      </c>
      <c r="D46" s="291"/>
      <c r="E46" s="291"/>
      <c r="F46" s="292"/>
      <c r="G46" s="5"/>
    </row>
    <row r="47" spans="2:7" s="200" customFormat="1">
      <c r="B47" s="306"/>
      <c r="C47" s="17" t="s">
        <v>563</v>
      </c>
      <c r="D47" s="291"/>
      <c r="E47" s="291"/>
      <c r="F47" s="292"/>
      <c r="G47" s="5"/>
    </row>
    <row r="48" spans="2:7" s="200" customFormat="1">
      <c r="B48" s="306"/>
      <c r="C48" s="17" t="s">
        <v>564</v>
      </c>
      <c r="D48" s="291"/>
      <c r="E48" s="291"/>
      <c r="F48" s="292"/>
      <c r="G48" s="5"/>
    </row>
    <row r="49" spans="2:7" s="200" customFormat="1">
      <c r="B49" s="306"/>
      <c r="C49" s="17" t="s">
        <v>565</v>
      </c>
      <c r="D49" s="291"/>
      <c r="E49" s="291"/>
      <c r="F49" s="292"/>
      <c r="G49" s="5"/>
    </row>
    <row r="50" spans="2:7" s="200" customFormat="1">
      <c r="B50" s="306"/>
      <c r="C50" s="17" t="s">
        <v>566</v>
      </c>
      <c r="D50" s="291"/>
      <c r="E50" s="291"/>
      <c r="F50" s="292"/>
      <c r="G50" s="5"/>
    </row>
    <row r="51" spans="2:7" s="200" customFormat="1">
      <c r="B51" s="306"/>
      <c r="C51" s="17" t="s">
        <v>567</v>
      </c>
      <c r="D51" s="291"/>
      <c r="E51" s="291"/>
      <c r="F51" s="292"/>
      <c r="G51" s="5"/>
    </row>
    <row r="52" spans="2:7" s="200" customFormat="1" ht="14.5" thickBot="1">
      <c r="B52" s="307"/>
      <c r="C52" s="18" t="s">
        <v>568</v>
      </c>
      <c r="D52" s="293"/>
      <c r="E52" s="294"/>
      <c r="F52" s="295"/>
      <c r="G52" s="5"/>
    </row>
    <row r="53" spans="2:7" s="200" customFormat="1">
      <c r="G53" s="5"/>
    </row>
    <row r="54" spans="2:7" s="200" customFormat="1">
      <c r="B54" s="212" t="s">
        <v>551</v>
      </c>
      <c r="C54" s="213"/>
      <c r="D54" s="213"/>
      <c r="E54" s="213"/>
      <c r="F54" s="214"/>
      <c r="G54" s="5"/>
    </row>
    <row r="55" spans="2:7" s="200" customFormat="1">
      <c r="B55" s="296" t="s">
        <v>569</v>
      </c>
      <c r="C55" s="297"/>
      <c r="D55" s="297"/>
      <c r="E55" s="297"/>
      <c r="F55" s="298"/>
      <c r="G55" s="5"/>
    </row>
    <row r="56" spans="2:7" s="200" customFormat="1">
      <c r="B56" s="296" t="s">
        <v>553</v>
      </c>
      <c r="C56" s="297"/>
      <c r="D56" s="297"/>
      <c r="E56" s="297"/>
      <c r="F56" s="298"/>
      <c r="G56" s="5"/>
    </row>
    <row r="57" spans="2:7" s="200" customFormat="1">
      <c r="B57" s="296" t="s">
        <v>570</v>
      </c>
      <c r="C57" s="297"/>
      <c r="D57" s="297"/>
      <c r="E57" s="297"/>
      <c r="F57" s="298"/>
      <c r="G57" s="5"/>
    </row>
    <row r="58" spans="2:7" s="200" customFormat="1">
      <c r="B58" s="215" t="s">
        <v>546</v>
      </c>
      <c r="C58" s="216"/>
      <c r="D58" s="216"/>
      <c r="E58" s="216"/>
      <c r="F58" s="217"/>
      <c r="G58" s="5"/>
    </row>
    <row r="59" spans="2:7" s="200" customFormat="1"/>
    <row r="60" spans="2:7" s="200" customFormat="1"/>
    <row r="61" spans="2:7" s="200" customFormat="1"/>
    <row r="62" spans="2:7" s="200" customFormat="1"/>
    <row r="63" spans="2:7" s="200" customFormat="1"/>
    <row r="64" spans="2:7" s="200" customFormat="1"/>
    <row r="65" s="200" customFormat="1"/>
    <row r="66" s="200" customFormat="1"/>
    <row r="67" s="200" customFormat="1"/>
    <row r="68" s="200" customFormat="1"/>
    <row r="69" s="200" customFormat="1"/>
    <row r="70" s="200" customFormat="1"/>
  </sheetData>
  <sheetProtection algorithmName="SHA-512" hashValue="WtROD8f+wsYBOPzBvti0LVOWdvRrGT+2/oL7yIF/vFrilBWI24VBGgaN8EHyDQTsVk7vBf7gdmkSrHe8hF1/HA==" saltValue="CHFsXWNAWlItGoRt6XuKxQ==" spinCount="100000" sheet="1" objects="1"/>
  <mergeCells count="28">
    <mergeCell ref="B41:F41"/>
    <mergeCell ref="B1:E1"/>
    <mergeCell ref="B3:B4"/>
    <mergeCell ref="C3:C4"/>
    <mergeCell ref="D3:D4"/>
    <mergeCell ref="E3:E4"/>
    <mergeCell ref="B19:G19"/>
    <mergeCell ref="B20:G20"/>
    <mergeCell ref="B21:C21"/>
    <mergeCell ref="B22:B33"/>
    <mergeCell ref="B34:B38"/>
    <mergeCell ref="C34:G38"/>
    <mergeCell ref="B57:F57"/>
    <mergeCell ref="B42:B43"/>
    <mergeCell ref="C42:C43"/>
    <mergeCell ref="D42:F43"/>
    <mergeCell ref="B44:B52"/>
    <mergeCell ref="D44:F44"/>
    <mergeCell ref="D45:F45"/>
    <mergeCell ref="D46:F46"/>
    <mergeCell ref="D47:F47"/>
    <mergeCell ref="D48:F48"/>
    <mergeCell ref="D49:F49"/>
    <mergeCell ref="D50:F50"/>
    <mergeCell ref="D51:F51"/>
    <mergeCell ref="D52:F52"/>
    <mergeCell ref="B55:F55"/>
    <mergeCell ref="B56:F56"/>
  </mergeCells>
  <phoneticPr fontId="50" type="noConversion"/>
  <dataValidations count="3">
    <dataValidation type="decimal" operator="lessThan" allowBlank="1" showInputMessage="1" showErrorMessage="1" sqref="D45:F52">
      <formula1>1</formula1>
    </dataValidation>
    <dataValidation type="decimal" allowBlank="1" showInputMessage="1" showErrorMessage="1" sqref="C5:E14">
      <formula1>-1000000000000</formula1>
      <formula2>1000000000000</formula2>
    </dataValidation>
    <dataValidation type="custom" allowBlank="1" showInputMessage="1" showErrorMessage="1" sqref="D44:F44">
      <formula1>D44&lt;=25%</formula1>
    </dataValidation>
  </dataValidations>
  <hyperlinks>
    <hyperlink ref="C3" r:id="rId1" display="=YEAR(TODAY())&amp;&quot;年&quot;"/>
  </hyperlinks>
  <pageMargins left="0.75" right="0.75" top="1" bottom="1" header="0.51180555555555596" footer="0.51180555555555596"/>
  <pageSetup paperSize="9" orientation="portrait"/>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I36" sqref="I36"/>
    </sheetView>
  </sheetViews>
  <sheetFormatPr defaultColWidth="9" defaultRowHeight="14"/>
  <cols>
    <col min="2" max="2" width="37.6328125" customWidth="1"/>
    <col min="3" max="3" width="7.90625" customWidth="1"/>
  </cols>
  <sheetData>
    <row r="1" spans="1:3">
      <c r="A1" s="1" t="s">
        <v>571</v>
      </c>
      <c r="B1">
        <f>'软性指标页（必填）'!F3</f>
        <v>0</v>
      </c>
      <c r="C1" s="2">
        <v>1</v>
      </c>
    </row>
    <row r="2" spans="1:3">
      <c r="A2" s="1" t="s">
        <v>572</v>
      </c>
      <c r="B2">
        <f>'软性指标页（必填）'!F4</f>
        <v>0</v>
      </c>
      <c r="C2" s="2">
        <v>1</v>
      </c>
    </row>
    <row r="3" spans="1:3">
      <c r="A3" s="1" t="s">
        <v>573</v>
      </c>
      <c r="B3">
        <f>'软性指标页（必填）'!F5</f>
        <v>0</v>
      </c>
      <c r="C3" s="2">
        <v>1</v>
      </c>
    </row>
    <row r="4" spans="1:3">
      <c r="A4" s="1" t="s">
        <v>574</v>
      </c>
      <c r="B4">
        <f>'软性指标页（必填）'!F6</f>
        <v>0</v>
      </c>
      <c r="C4" s="2">
        <v>1</v>
      </c>
    </row>
    <row r="5" spans="1:3">
      <c r="A5" s="1" t="s">
        <v>575</v>
      </c>
      <c r="B5">
        <f>'软性指标页（必填）'!F7</f>
        <v>0</v>
      </c>
      <c r="C5" s="2">
        <v>1</v>
      </c>
    </row>
    <row r="6" spans="1:3">
      <c r="A6" s="1" t="s">
        <v>576</v>
      </c>
      <c r="B6">
        <f>'软性指标页（必填）'!F8</f>
        <v>0</v>
      </c>
      <c r="C6" s="2">
        <v>2</v>
      </c>
    </row>
    <row r="7" spans="1:3">
      <c r="A7" s="1" t="s">
        <v>577</v>
      </c>
      <c r="B7">
        <f>'软性指标页（必填）'!F9</f>
        <v>0</v>
      </c>
      <c r="C7" s="2">
        <v>2</v>
      </c>
    </row>
    <row r="8" spans="1:3">
      <c r="A8" s="1" t="s">
        <v>578</v>
      </c>
      <c r="B8">
        <f>'软性指标页（必填）'!F10</f>
        <v>0</v>
      </c>
      <c r="C8" s="2">
        <v>2</v>
      </c>
    </row>
    <row r="9" spans="1:3">
      <c r="A9" s="1" t="s">
        <v>579</v>
      </c>
      <c r="B9">
        <f>'软性指标页（必填）'!F11</f>
        <v>0</v>
      </c>
      <c r="C9" s="2">
        <v>2</v>
      </c>
    </row>
    <row r="10" spans="1:3">
      <c r="A10" s="1" t="s">
        <v>580</v>
      </c>
      <c r="B10">
        <f>'软性指标页（必填）'!F12</f>
        <v>0</v>
      </c>
      <c r="C10" s="2">
        <v>2</v>
      </c>
    </row>
    <row r="11" spans="1:3">
      <c r="A11" s="1" t="s">
        <v>581</v>
      </c>
      <c r="B11">
        <f>'软性指标页（必填）'!F13</f>
        <v>0</v>
      </c>
      <c r="C11" s="2">
        <v>2</v>
      </c>
    </row>
    <row r="12" spans="1:3">
      <c r="A12" s="1" t="s">
        <v>582</v>
      </c>
      <c r="B12">
        <f>'软性指标页（必填）'!F14</f>
        <v>0</v>
      </c>
      <c r="C12" s="3">
        <v>2</v>
      </c>
    </row>
    <row r="13" spans="1:3">
      <c r="A13" s="1" t="s">
        <v>583</v>
      </c>
      <c r="B13">
        <f>'软性指标页（必填）'!F15</f>
        <v>0</v>
      </c>
      <c r="C13" s="3">
        <v>2</v>
      </c>
    </row>
    <row r="14" spans="1:3">
      <c r="A14" s="1" t="s">
        <v>584</v>
      </c>
      <c r="B14">
        <f>'软性指标页（必填）'!F16</f>
        <v>0</v>
      </c>
      <c r="C14" s="3">
        <v>3</v>
      </c>
    </row>
    <row r="15" spans="1:3">
      <c r="A15" s="1" t="s">
        <v>585</v>
      </c>
      <c r="B15">
        <f>'软性指标页（必填）'!F17</f>
        <v>0</v>
      </c>
      <c r="C15" s="3">
        <v>3</v>
      </c>
    </row>
    <row r="16" spans="1:3">
      <c r="A16" s="1" t="s">
        <v>586</v>
      </c>
      <c r="B16">
        <f>'软性指标页（必填）'!F18</f>
        <v>0</v>
      </c>
      <c r="C16" s="3">
        <v>3</v>
      </c>
    </row>
    <row r="17" spans="1:3">
      <c r="A17" s="1" t="s">
        <v>587</v>
      </c>
      <c r="B17">
        <f>'软性指标页（必填）'!F19</f>
        <v>0</v>
      </c>
      <c r="C17" s="3">
        <v>3</v>
      </c>
    </row>
    <row r="18" spans="1:3">
      <c r="A18" s="1" t="s">
        <v>588</v>
      </c>
      <c r="B18">
        <f>'软性指标页（必填）'!F20</f>
        <v>0</v>
      </c>
      <c r="C18" s="3">
        <v>3</v>
      </c>
    </row>
    <row r="19" spans="1:3">
      <c r="A19" s="1" t="s">
        <v>589</v>
      </c>
      <c r="B19">
        <f>'软性指标页（必填）'!F21</f>
        <v>0</v>
      </c>
      <c r="C19" s="3">
        <v>3</v>
      </c>
    </row>
    <row r="20" spans="1:3">
      <c r="A20" s="1" t="s">
        <v>590</v>
      </c>
      <c r="B20">
        <f>'软性指标页（必填）'!F22</f>
        <v>0</v>
      </c>
      <c r="C20" s="3">
        <v>4</v>
      </c>
    </row>
    <row r="21" spans="1:3">
      <c r="A21" s="1" t="s">
        <v>591</v>
      </c>
      <c r="B21">
        <f>'软性指标页（必填）'!F23</f>
        <v>0</v>
      </c>
      <c r="C21" s="3">
        <v>4</v>
      </c>
    </row>
    <row r="22" spans="1:3">
      <c r="A22" s="1" t="s">
        <v>592</v>
      </c>
      <c r="B22">
        <f>'软性指标页（必填）'!F24</f>
        <v>0</v>
      </c>
      <c r="C22" s="3">
        <v>4</v>
      </c>
    </row>
    <row r="23" spans="1:3">
      <c r="A23" s="1" t="s">
        <v>593</v>
      </c>
      <c r="B23">
        <f>'软性指标页（必填）'!F25</f>
        <v>0</v>
      </c>
      <c r="C23" s="3">
        <v>4</v>
      </c>
    </row>
    <row r="24" spans="1:3">
      <c r="A24" s="1" t="s">
        <v>594</v>
      </c>
      <c r="B24">
        <f>'软性指标页（必填）'!F26</f>
        <v>0</v>
      </c>
      <c r="C24" s="3">
        <v>4</v>
      </c>
    </row>
    <row r="25" spans="1:3">
      <c r="A25" s="1" t="s">
        <v>595</v>
      </c>
      <c r="B25">
        <f>'软性指标页（必填）'!F27</f>
        <v>0</v>
      </c>
      <c r="C25" s="3">
        <v>4</v>
      </c>
    </row>
    <row r="26" spans="1:3">
      <c r="A26" s="1" t="s">
        <v>596</v>
      </c>
      <c r="B26">
        <f>'软性指标页（必填）'!F28</f>
        <v>0</v>
      </c>
      <c r="C26" s="3">
        <v>5</v>
      </c>
    </row>
    <row r="27" spans="1:3">
      <c r="A27" s="1" t="s">
        <v>597</v>
      </c>
      <c r="B27">
        <f>'软性指标页（必填）'!F29</f>
        <v>0</v>
      </c>
      <c r="C27" s="3">
        <v>5</v>
      </c>
    </row>
    <row r="28" spans="1:3">
      <c r="A28" s="1" t="s">
        <v>598</v>
      </c>
      <c r="B28">
        <f>'软性指标页（必填）'!F30</f>
        <v>0</v>
      </c>
      <c r="C28" s="3">
        <v>5</v>
      </c>
    </row>
    <row r="29" spans="1:3">
      <c r="A29" s="1" t="s">
        <v>599</v>
      </c>
      <c r="B29">
        <f>'软性指标页（必填）'!F31</f>
        <v>0</v>
      </c>
      <c r="C29" s="3">
        <v>5</v>
      </c>
    </row>
    <row r="30" spans="1:3">
      <c r="A30" s="1" t="s">
        <v>600</v>
      </c>
      <c r="B30">
        <f>'软性指标页（必填）'!F32</f>
        <v>0</v>
      </c>
      <c r="C30" s="3">
        <v>5</v>
      </c>
    </row>
    <row r="31" spans="1:3">
      <c r="A31" s="1" t="s">
        <v>601</v>
      </c>
      <c r="B31">
        <f>'软性指标页（必填）'!F33</f>
        <v>0</v>
      </c>
      <c r="C31" s="3">
        <v>5</v>
      </c>
    </row>
    <row r="32" spans="1:3">
      <c r="A32" s="1" t="s">
        <v>602</v>
      </c>
      <c r="B32">
        <f>'软性指标页（必填）'!F34</f>
        <v>0</v>
      </c>
      <c r="C32" s="2">
        <v>5</v>
      </c>
    </row>
  </sheetData>
  <phoneticPr fontId="50"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213</vt:i4>
      </vt:variant>
    </vt:vector>
  </HeadingPairs>
  <TitlesOfParts>
    <vt:vector size="221" baseType="lpstr">
      <vt:lpstr>首页</vt:lpstr>
      <vt:lpstr>企业基本信息表</vt:lpstr>
      <vt:lpstr>软性指标页（必填）</vt:lpstr>
      <vt:lpstr>1、资产负债表</vt:lpstr>
      <vt:lpstr>2、利润表</vt:lpstr>
      <vt:lpstr>3、主营收入预测表</vt:lpstr>
      <vt:lpstr>4、会计政策统计表 </vt:lpstr>
      <vt:lpstr>软性指标对照表</vt:lpstr>
      <vt:lpstr>企业基本信息表!A股</vt:lpstr>
      <vt:lpstr>企业基本信息表!A股采矿业</vt:lpstr>
      <vt:lpstr>企业基本信息表!A股电力、热力、燃气及水生产和供应业</vt:lpstr>
      <vt:lpstr>企业基本信息表!A股房地产业</vt:lpstr>
      <vt:lpstr>企业基本信息表!A股建筑业</vt:lpstr>
      <vt:lpstr>企业基本信息表!A股交通运输、仓储和邮政业</vt:lpstr>
      <vt:lpstr>企业基本信息表!A股教育</vt:lpstr>
      <vt:lpstr>企业基本信息表!A股金融业</vt:lpstr>
      <vt:lpstr>企业基本信息表!A股居民服务、修理和其他服务业</vt:lpstr>
      <vt:lpstr>企业基本信息表!A股科学研究和技术服务业</vt:lpstr>
      <vt:lpstr>企业基本信息表!A股农、林、牧、渔业</vt:lpstr>
      <vt:lpstr>企业基本信息表!A股批发和零售业</vt:lpstr>
      <vt:lpstr>企业基本信息表!A股水利、环境和公共设施管理业</vt:lpstr>
      <vt:lpstr>企业基本信息表!A股卫生和社会工作业</vt:lpstr>
      <vt:lpstr>企业基本信息表!A股文化、体育和娱乐业</vt:lpstr>
      <vt:lpstr>企业基本信息表!A股信息传输、软件和信息技术服务业</vt:lpstr>
      <vt:lpstr>企业基本信息表!A股制造业</vt:lpstr>
      <vt:lpstr>企业基本信息表!A股住宿和餐饮业</vt:lpstr>
      <vt:lpstr>企业基本信息表!A股综合</vt:lpstr>
      <vt:lpstr>企业基本信息表!A股租赁和商务服务业</vt:lpstr>
      <vt:lpstr>北交所</vt:lpstr>
      <vt:lpstr>北交所采矿业</vt:lpstr>
      <vt:lpstr>北交所电力、热力、燃气及水生产和供应业</vt:lpstr>
      <vt:lpstr>北交所房地产业</vt:lpstr>
      <vt:lpstr>北交所建筑业</vt:lpstr>
      <vt:lpstr>北交所交通运输、仓储和邮政业</vt:lpstr>
      <vt:lpstr>北交所教育</vt:lpstr>
      <vt:lpstr>北交所金融业</vt:lpstr>
      <vt:lpstr>北交所居民服务、修理和其他服务业</vt:lpstr>
      <vt:lpstr>北交所科学研究和技术服务业</vt:lpstr>
      <vt:lpstr>北交所农、林、牧、渔业</vt:lpstr>
      <vt:lpstr>北交所批发和零售业</vt:lpstr>
      <vt:lpstr>北交所水利、环境和公共设施管理业</vt:lpstr>
      <vt:lpstr>北交所卫生和社会工作</vt:lpstr>
      <vt:lpstr>北交所文化、体育和娱乐业</vt:lpstr>
      <vt:lpstr>北交所信息传输、软件和信息技术服务业</vt:lpstr>
      <vt:lpstr>北交所制造业</vt:lpstr>
      <vt:lpstr>北交所住宿和餐饮业</vt:lpstr>
      <vt:lpstr>北交所综合</vt:lpstr>
      <vt:lpstr>北交所租赁和商务服务业</vt:lpstr>
      <vt:lpstr>创业板</vt:lpstr>
      <vt:lpstr>创业板采矿业</vt:lpstr>
      <vt:lpstr>创业板电力、热力、燃气及水生产和供应业</vt:lpstr>
      <vt:lpstr>创业板房地产业</vt:lpstr>
      <vt:lpstr>创业板建筑业</vt:lpstr>
      <vt:lpstr>创业板交通运输、仓储和邮政业</vt:lpstr>
      <vt:lpstr>创业板教育</vt:lpstr>
      <vt:lpstr>创业板金融业</vt:lpstr>
      <vt:lpstr>创业板居民服务、修理和其他服务业</vt:lpstr>
      <vt:lpstr>创业板科学研究和技术服务业</vt:lpstr>
      <vt:lpstr>创业板农、林、牧、渔业</vt:lpstr>
      <vt:lpstr>创业板批发和零售业</vt:lpstr>
      <vt:lpstr>创业板水利、环境和公共设施管理业</vt:lpstr>
      <vt:lpstr>创业板卫生和社会工作</vt:lpstr>
      <vt:lpstr>创业板文化、体育和娱乐业</vt:lpstr>
      <vt:lpstr>创业板信息传输、软件和信息技术服务业</vt:lpstr>
      <vt:lpstr>创业板制造业</vt:lpstr>
      <vt:lpstr>创业板住宿和餐饮业</vt:lpstr>
      <vt:lpstr>创业板综合</vt:lpstr>
      <vt:lpstr>创业板租赁和商务服务业</vt:lpstr>
      <vt:lpstr>企业基本信息表!港股</vt:lpstr>
      <vt:lpstr>企业基本信息表!港股必需性消费</vt:lpstr>
      <vt:lpstr>企业基本信息表!港股地产建筑业</vt:lpstr>
      <vt:lpstr>企业基本信息表!港股电讯业</vt:lpstr>
      <vt:lpstr>企业基本信息表!港股非必需性消费</vt:lpstr>
      <vt:lpstr>企业基本信息表!港股工业</vt:lpstr>
      <vt:lpstr>企业基本信息表!港股公用事业</vt:lpstr>
      <vt:lpstr>企业基本信息表!港股金融业</vt:lpstr>
      <vt:lpstr>企业基本信息表!港股能源业</vt:lpstr>
      <vt:lpstr>企业基本信息表!港股其他</vt:lpstr>
      <vt:lpstr>企业基本信息表!港股消费品制造业</vt:lpstr>
      <vt:lpstr>企业基本信息表!港股消费者服务业</vt:lpstr>
      <vt:lpstr>企业基本信息表!港股医疗保健业</vt:lpstr>
      <vt:lpstr>企业基本信息表!港股原材料业</vt:lpstr>
      <vt:lpstr>企业基本信息表!港股资讯科技业</vt:lpstr>
      <vt:lpstr>企业基本信息表!港股综合企业</vt:lpstr>
      <vt:lpstr>科创板</vt:lpstr>
      <vt:lpstr>科创板采矿业</vt:lpstr>
      <vt:lpstr>科创板电力、热力、燃气及水生产和供应业</vt:lpstr>
      <vt:lpstr>科创板房地产业</vt:lpstr>
      <vt:lpstr>科创板建筑业</vt:lpstr>
      <vt:lpstr>科创板交通运输、仓储和邮政业</vt:lpstr>
      <vt:lpstr>科创板教育</vt:lpstr>
      <vt:lpstr>科创板金融业</vt:lpstr>
      <vt:lpstr>科创板居民服务、修理和其他服务业</vt:lpstr>
      <vt:lpstr>科创板科学研究和技术服务业</vt:lpstr>
      <vt:lpstr>科创板农、林、牧、渔业</vt:lpstr>
      <vt:lpstr>科创板批发和零售业</vt:lpstr>
      <vt:lpstr>科创板水利、环境和公共设施管理业</vt:lpstr>
      <vt:lpstr>科创板卫生和社会工作</vt:lpstr>
      <vt:lpstr>科创板文化、体育和娱乐业</vt:lpstr>
      <vt:lpstr>科创板信息传输、软件和信息技术服务业</vt:lpstr>
      <vt:lpstr>科创板制造业</vt:lpstr>
      <vt:lpstr>科创板住宿和餐饮业</vt:lpstr>
      <vt:lpstr>科创板综合</vt:lpstr>
      <vt:lpstr>科创板租赁和商务服务业</vt:lpstr>
      <vt:lpstr>企业基本信息表!纳斯达克</vt:lpstr>
      <vt:lpstr>企业基本信息表!纳斯达克电信业务</vt:lpstr>
      <vt:lpstr>企业基本信息表!纳斯达克房地产</vt:lpstr>
      <vt:lpstr>企业基本信息表!纳斯达克非日常生活消费品</vt:lpstr>
      <vt:lpstr>企业基本信息表!纳斯达克工业</vt:lpstr>
      <vt:lpstr>企业基本信息表!纳斯达克公用事业</vt:lpstr>
      <vt:lpstr>企业基本信息表!纳斯达克金融</vt:lpstr>
      <vt:lpstr>企业基本信息表!纳斯达克能源</vt:lpstr>
      <vt:lpstr>企业基本信息表!纳斯达克日常消费品</vt:lpstr>
      <vt:lpstr>企业基本信息表!纳斯达克信息技术</vt:lpstr>
      <vt:lpstr>企业基本信息表!纳斯达克医疗保健</vt:lpstr>
      <vt:lpstr>企业基本信息表!纳斯达克原材料</vt:lpstr>
      <vt:lpstr>企业基本信息表!拟上市地点</vt:lpstr>
      <vt:lpstr>企业基本信息表!区域股权市场</vt:lpstr>
      <vt:lpstr>企业基本信息表!区域股权市场采矿业</vt:lpstr>
      <vt:lpstr>企业基本信息表!区域股权市场电力、热力、燃气及水生产和供应业</vt:lpstr>
      <vt:lpstr>企业基本信息表!区域股权市场房地产业</vt:lpstr>
      <vt:lpstr>企业基本信息表!区域股权市场建筑业</vt:lpstr>
      <vt:lpstr>企业基本信息表!区域股权市场交通运输、仓储和邮政业</vt:lpstr>
      <vt:lpstr>企业基本信息表!区域股权市场教育</vt:lpstr>
      <vt:lpstr>企业基本信息表!区域股权市场金融业</vt:lpstr>
      <vt:lpstr>企业基本信息表!区域股权市场居民服务、修理和其他服务业</vt:lpstr>
      <vt:lpstr>企业基本信息表!区域股权市场科学研究和技术服务业</vt:lpstr>
      <vt:lpstr>企业基本信息表!区域股权市场农、林、牧、渔业</vt:lpstr>
      <vt:lpstr>企业基本信息表!区域股权市场批发和零售业</vt:lpstr>
      <vt:lpstr>企业基本信息表!区域股权市场水利、环境和公共设施管理业</vt:lpstr>
      <vt:lpstr>企业基本信息表!区域股权市场卫生和社会工作</vt:lpstr>
      <vt:lpstr>企业基本信息表!区域股权市场文化、体育和娱乐业</vt:lpstr>
      <vt:lpstr>企业基本信息表!区域股权市场信息传输、软件和信息技术服务业</vt:lpstr>
      <vt:lpstr>企业基本信息表!区域股权市场制造业</vt:lpstr>
      <vt:lpstr>企业基本信息表!区域股权市场住宿和餐饮业</vt:lpstr>
      <vt:lpstr>企业基本信息表!区域股权市场综合</vt:lpstr>
      <vt:lpstr>企业基本信息表!区域股权市场租赁和商务服务业</vt:lpstr>
      <vt:lpstr>企业基本信息表!上海_A股</vt:lpstr>
      <vt:lpstr>企业基本信息表!上海A股</vt:lpstr>
      <vt:lpstr>企业基本信息表!上海A股采矿业</vt:lpstr>
      <vt:lpstr>企业基本信息表!上海A股电力、热力、燃气及水生产和供应业</vt:lpstr>
      <vt:lpstr>企业基本信息表!上海A股房地产业</vt:lpstr>
      <vt:lpstr>企业基本信息表!上海A股建筑业</vt:lpstr>
      <vt:lpstr>企业基本信息表!上海A股交通运输、仓储和邮政业</vt:lpstr>
      <vt:lpstr>企业基本信息表!上海A股教育</vt:lpstr>
      <vt:lpstr>企业基本信息表!上海A股金融业</vt:lpstr>
      <vt:lpstr>企业基本信息表!上海A股居民服务、修理和其他服务业</vt:lpstr>
      <vt:lpstr>企业基本信息表!上海A股科学研究和技术服务业</vt:lpstr>
      <vt:lpstr>企业基本信息表!上海A股农、林、牧、渔业</vt:lpstr>
      <vt:lpstr>企业基本信息表!上海A股批发和零售业</vt:lpstr>
      <vt:lpstr>企业基本信息表!上海A股水利、环境和公共设施管理业</vt:lpstr>
      <vt:lpstr>企业基本信息表!上海A股卫生和社会工作</vt:lpstr>
      <vt:lpstr>企业基本信息表!上海A股卫生和社会工作业</vt:lpstr>
      <vt:lpstr>企业基本信息表!上海A股文化、体育和娱乐业</vt:lpstr>
      <vt:lpstr>企业基本信息表!上海A股信息传输、软件和信息技术服务业</vt:lpstr>
      <vt:lpstr>企业基本信息表!上海A股制造业</vt:lpstr>
      <vt:lpstr>企业基本信息表!上海A股住宿和餐饮业</vt:lpstr>
      <vt:lpstr>企业基本信息表!上海A股综合</vt:lpstr>
      <vt:lpstr>企业基本信息表!上海A股租赁和商务服务业</vt:lpstr>
      <vt:lpstr>企业基本信息表!深圳_A股</vt:lpstr>
      <vt:lpstr>企业基本信息表!深圳A股</vt:lpstr>
      <vt:lpstr>企业基本信息表!深圳A股采矿业</vt:lpstr>
      <vt:lpstr>企业基本信息表!深圳A股电力、热力、燃气及水生产和供应业</vt:lpstr>
      <vt:lpstr>企业基本信息表!深圳A股房地产业</vt:lpstr>
      <vt:lpstr>企业基本信息表!深圳A股建筑业</vt:lpstr>
      <vt:lpstr>企业基本信息表!深圳A股交通运输、仓储和邮政业</vt:lpstr>
      <vt:lpstr>企业基本信息表!深圳A股教育</vt:lpstr>
      <vt:lpstr>企业基本信息表!深圳A股金融业</vt:lpstr>
      <vt:lpstr>企业基本信息表!深圳A股居民服务、修理和其他服务业</vt:lpstr>
      <vt:lpstr>企业基本信息表!深圳A股科学研究和技术服务业</vt:lpstr>
      <vt:lpstr>企业基本信息表!深圳A股农、林、牧、渔业</vt:lpstr>
      <vt:lpstr>企业基本信息表!深圳A股批发和零售业</vt:lpstr>
      <vt:lpstr>企业基本信息表!深圳A股水利、环境和公共设施管理业</vt:lpstr>
      <vt:lpstr>企业基本信息表!深圳A股卫生和社会工作</vt:lpstr>
      <vt:lpstr>企业基本信息表!深圳A股卫生和社会工作业</vt:lpstr>
      <vt:lpstr>企业基本信息表!深圳A股文化、体育和娱乐业</vt:lpstr>
      <vt:lpstr>企业基本信息表!深圳A股信息传输、软件和信息技术服务业</vt:lpstr>
      <vt:lpstr>企业基本信息表!深圳A股制造业</vt:lpstr>
      <vt:lpstr>企业基本信息表!深圳A股住宿和餐饮业</vt:lpstr>
      <vt:lpstr>企业基本信息表!深圳A股综合</vt:lpstr>
      <vt:lpstr>企业基本信息表!深圳A股租赁和商务服务业</vt:lpstr>
      <vt:lpstr>企业基本信息表!新三板</vt:lpstr>
      <vt:lpstr>企业基本信息表!新三板采矿业</vt:lpstr>
      <vt:lpstr>企业基本信息表!新三板电力、热力、燃气及水生产和供应业</vt:lpstr>
      <vt:lpstr>企业基本信息表!新三板房地产业</vt:lpstr>
      <vt:lpstr>企业基本信息表!新三板或区域股权市场</vt:lpstr>
      <vt:lpstr>企业基本信息表!新三板或区域股权市场采矿业</vt:lpstr>
      <vt:lpstr>企业基本信息表!新三板或区域股权市场电力、热力、燃气及水生产和供应业</vt:lpstr>
      <vt:lpstr>企业基本信息表!新三板或区域股权市场房地产业</vt:lpstr>
      <vt:lpstr>企业基本信息表!新三板或区域股权市场建筑业</vt:lpstr>
      <vt:lpstr>企业基本信息表!新三板或区域股权市场交通运输、仓储和邮政业</vt:lpstr>
      <vt:lpstr>企业基本信息表!新三板或区域股权市场教育</vt:lpstr>
      <vt:lpstr>企业基本信息表!新三板或区域股权市场金融业</vt:lpstr>
      <vt:lpstr>企业基本信息表!新三板或区域股权市场居民服务、修理和其他服务业</vt:lpstr>
      <vt:lpstr>企业基本信息表!新三板或区域股权市场科学研究和技术服务业</vt:lpstr>
      <vt:lpstr>企业基本信息表!新三板或区域股权市场农、林、牧、渔业</vt:lpstr>
      <vt:lpstr>企业基本信息表!新三板或区域股权市场批发和零售业</vt:lpstr>
      <vt:lpstr>企业基本信息表!新三板或区域股权市场水利、环境和公共设施管理业</vt:lpstr>
      <vt:lpstr>企业基本信息表!新三板或区域股权市场卫生和社会工作</vt:lpstr>
      <vt:lpstr>企业基本信息表!新三板或区域股权市场文化、体育和娱乐业</vt:lpstr>
      <vt:lpstr>企业基本信息表!新三板或区域股权市场信息传输、软件和信息技术服务业</vt:lpstr>
      <vt:lpstr>企业基本信息表!新三板或区域股权市场制造业</vt:lpstr>
      <vt:lpstr>企业基本信息表!新三板或区域股权市场住宿和餐饮业</vt:lpstr>
      <vt:lpstr>企业基本信息表!新三板或区域股权市场综合</vt:lpstr>
      <vt:lpstr>企业基本信息表!新三板或区域股权市场租赁和商务服务业</vt:lpstr>
      <vt:lpstr>企业基本信息表!新三板建筑业</vt:lpstr>
      <vt:lpstr>企业基本信息表!新三板交通运输、仓储和邮政业</vt:lpstr>
      <vt:lpstr>企业基本信息表!新三板教育</vt:lpstr>
      <vt:lpstr>企业基本信息表!新三板金融业</vt:lpstr>
      <vt:lpstr>企业基本信息表!新三板居民服务、修理和其他服务业</vt:lpstr>
      <vt:lpstr>企业基本信息表!新三板科学研究和技术服务业</vt:lpstr>
      <vt:lpstr>企业基本信息表!新三板农、林、牧、渔业</vt:lpstr>
      <vt:lpstr>企业基本信息表!新三板批发和零售业</vt:lpstr>
      <vt:lpstr>企业基本信息表!新三板水利、环境和公共设施管理业</vt:lpstr>
      <vt:lpstr>企业基本信息表!新三板卫生和社会工作</vt:lpstr>
      <vt:lpstr>企业基本信息表!新三板文化、体育和娱乐业</vt:lpstr>
      <vt:lpstr>企业基本信息表!新三板信息传输、软件和信息技术服务业</vt:lpstr>
      <vt:lpstr>企业基本信息表!新三板制造业</vt:lpstr>
      <vt:lpstr>企业基本信息表!新三板住宿和餐饮业</vt:lpstr>
      <vt:lpstr>企业基本信息表!新三板综合</vt:lpstr>
      <vt:lpstr>企业基本信息表!新三板租赁和商务服务业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海玲</cp:lastModifiedBy>
  <dcterms:created xsi:type="dcterms:W3CDTF">2018-06-07T06:13:00Z</dcterms:created>
  <dcterms:modified xsi:type="dcterms:W3CDTF">2023-01-04T02:52:04Z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D969413D419C498C96FCA4ED5829CC60</vt:lpwstr>
  </property>
</Properties>
</file>